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oster\Desktop\"/>
    </mc:Choice>
  </mc:AlternateContent>
  <xr:revisionPtr revIDLastSave="0" documentId="13_ncr:1_{A87F60E5-94A4-44FE-ADAD-A0DF20C611D9}" xr6:coauthVersionLast="47" xr6:coauthVersionMax="47" xr10:uidLastSave="{00000000-0000-0000-0000-000000000000}"/>
  <bookViews>
    <workbookView xWindow="23250" yWindow="4050" windowWidth="34020" windowHeight="25800" xr2:uid="{00000000-000D-0000-FFFF-FFFF00000000}"/>
  </bookViews>
  <sheets>
    <sheet name="Schedule of Values" sheetId="3" r:id="rId1"/>
  </sheets>
  <definedNames>
    <definedName name="_xlnm.Print_Area" localSheetId="0">'Schedule of Values'!$A$1:$H$269</definedName>
  </definedNames>
  <calcPr calcId="191029"/>
</workbook>
</file>

<file path=xl/calcChain.xml><?xml version="1.0" encoding="utf-8"?>
<calcChain xmlns="http://schemas.openxmlformats.org/spreadsheetml/2006/main">
  <c r="D261" i="3" l="1"/>
  <c r="G261" i="3" s="1"/>
  <c r="G260" i="3"/>
  <c r="G259" i="3"/>
  <c r="G258" i="3"/>
  <c r="G254" i="3"/>
  <c r="G250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28" i="3"/>
  <c r="G227" i="3"/>
  <c r="G223" i="3"/>
  <c r="G222" i="3"/>
  <c r="G221" i="3"/>
  <c r="G214" i="3"/>
  <c r="G213" i="3"/>
  <c r="G209" i="3"/>
  <c r="G208" i="3"/>
  <c r="G207" i="3"/>
  <c r="G206" i="3"/>
  <c r="G202" i="3"/>
  <c r="G201" i="3"/>
  <c r="G197" i="3"/>
  <c r="G196" i="3"/>
  <c r="G189" i="3"/>
  <c r="G266" i="3" s="1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5" i="3"/>
  <c r="G161" i="3"/>
  <c r="G157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265" i="3" l="1"/>
  <c r="G264" i="3"/>
  <c r="G267" i="3" l="1"/>
</calcChain>
</file>

<file path=xl/sharedStrings.xml><?xml version="1.0" encoding="utf-8"?>
<sst xmlns="http://schemas.openxmlformats.org/spreadsheetml/2006/main" count="606" uniqueCount="382">
  <si>
    <t>The CONTRACTOR shall include an allowance</t>
  </si>
  <si>
    <t>BASE BID ITEMS, SITE AREAS 1-5</t>
  </si>
  <si>
    <t>A. SITE PREPARATION AND PROTECTION (02000)</t>
  </si>
  <si>
    <t>A01</t>
  </si>
  <si>
    <t>Mobilization and Temporary Site Access</t>
  </si>
  <si>
    <t>LS</t>
  </si>
  <si>
    <t>A02</t>
  </si>
  <si>
    <t>Stabilized Construction Entrance [Contingent]</t>
  </si>
  <si>
    <t>EA</t>
  </si>
  <si>
    <t>A03</t>
  </si>
  <si>
    <t>Temporary Traffic Control</t>
  </si>
  <si>
    <t>A04</t>
  </si>
  <si>
    <t>Temporary Construction Fence, 4'</t>
  </si>
  <si>
    <t>LF</t>
  </si>
  <si>
    <t>A05</t>
  </si>
  <si>
    <t>Silt Fence</t>
  </si>
  <si>
    <t>A06</t>
  </si>
  <si>
    <t>Filter Sock</t>
  </si>
  <si>
    <t>A07</t>
  </si>
  <si>
    <t>Temporary Ditch Check [Contingent]</t>
  </si>
  <si>
    <t>A08</t>
  </si>
  <si>
    <t>Permeable Plastic Ditch Check</t>
  </si>
  <si>
    <t>A09</t>
  </si>
  <si>
    <t>Drain Inlet Protection [Contingent]</t>
  </si>
  <si>
    <t>A10</t>
  </si>
  <si>
    <t>Drain Inlet Filter [Contingent]</t>
  </si>
  <si>
    <t>A11</t>
  </si>
  <si>
    <t>Temporary Seed [Contingent]</t>
  </si>
  <si>
    <t>SY</t>
  </si>
  <si>
    <t>A12</t>
  </si>
  <si>
    <t>Hydromulch, Slopes 2:1 or less [Contingent]</t>
  </si>
  <si>
    <t>A13</t>
  </si>
  <si>
    <t>A14</t>
  </si>
  <si>
    <t>Tree Removal with Stump Grinding, 16-30" DBH [Contingent]</t>
  </si>
  <si>
    <t>A15</t>
  </si>
  <si>
    <t>Tree Removal with Stump Grinding, 31"+ DBH [Contingent]</t>
  </si>
  <si>
    <t>A16</t>
  </si>
  <si>
    <t>Stump Grinding, 6-15" Diameter</t>
  </si>
  <si>
    <t>A17</t>
  </si>
  <si>
    <t>Stump Grinding, 16-30" Diameter</t>
  </si>
  <si>
    <t>A18</t>
  </si>
  <si>
    <t>Stump Grinding, 31"+ Diameter [Contingent]</t>
  </si>
  <si>
    <t>A19</t>
  </si>
  <si>
    <t>Tree Root Pruning [Contingent]</t>
  </si>
  <si>
    <t>A20</t>
  </si>
  <si>
    <t>Tree Branch Pruning, 6-12" Diameter [Contingent]</t>
  </si>
  <si>
    <t>A21</t>
  </si>
  <si>
    <t>Tree Branch Pruning, 13-24" Diameter [Contingent]</t>
  </si>
  <si>
    <t>A22</t>
  </si>
  <si>
    <t>Field Mowing [Contingent]</t>
  </si>
  <si>
    <t>AC</t>
  </si>
  <si>
    <t>A23</t>
  </si>
  <si>
    <t>Saw Cuts, Full Depth</t>
  </si>
  <si>
    <t>A24</t>
  </si>
  <si>
    <t>Asphalt Surface Removal, 1-1/2"</t>
  </si>
  <si>
    <t>A25</t>
  </si>
  <si>
    <t>Asphalt Pavement Removal, Full Depth</t>
  </si>
  <si>
    <t>A26</t>
  </si>
  <si>
    <t>Pavement Pulverization, Full Depth</t>
  </si>
  <si>
    <t>A27</t>
  </si>
  <si>
    <t>Concrete Pavement Removal, Full Depth</t>
  </si>
  <si>
    <t>A28</t>
  </si>
  <si>
    <t>Curb and Gutter Removal</t>
  </si>
  <si>
    <t>A29</t>
  </si>
  <si>
    <t>A30</t>
  </si>
  <si>
    <t>Storm Sewer Removal and Disposal</t>
  </si>
  <si>
    <t>A31</t>
  </si>
  <si>
    <t>Storm Structure Removal and Disposal</t>
  </si>
  <si>
    <t>A32</t>
  </si>
  <si>
    <t>Misc. Manhole Removal and Disposal</t>
  </si>
  <si>
    <t>A33</t>
  </si>
  <si>
    <t>Utility Structure Removal and Disposal (Various)</t>
  </si>
  <si>
    <t>A34</t>
  </si>
  <si>
    <t>Timber Wall Removal and Disposal</t>
  </si>
  <si>
    <t>A35</t>
  </si>
  <si>
    <t>Gate Removal, Salvage and Return to Owner</t>
  </si>
  <si>
    <t>B. EARTHWORK AND DRAINAGE</t>
  </si>
  <si>
    <t>B01</t>
  </si>
  <si>
    <t>Site Grading, Complete (Areas 1, 2, 3, 4)</t>
  </si>
  <si>
    <t>B02</t>
  </si>
  <si>
    <t>Site Grading, Complete (Area 5)</t>
  </si>
  <si>
    <t>B03</t>
  </si>
  <si>
    <t>Site Grading, Sensitive Wooded Areas (Areas 2, 4)</t>
  </si>
  <si>
    <t>B04</t>
  </si>
  <si>
    <t>Structure Excavation</t>
  </si>
  <si>
    <t>CY</t>
  </si>
  <si>
    <t>B05</t>
  </si>
  <si>
    <t>Excavation of Unsuitable Materials [Contingent]</t>
  </si>
  <si>
    <t>B06</t>
  </si>
  <si>
    <t>On-Site Disposal of Unsuitable Materials [Contingent]</t>
  </si>
  <si>
    <t>B07</t>
  </si>
  <si>
    <t>Geotextile Ground Stabilization (Sensitive Wooded Areas)</t>
  </si>
  <si>
    <t>B08</t>
  </si>
  <si>
    <t>Geotextile Ground Stabilization [Contingent]</t>
  </si>
  <si>
    <t>B09</t>
  </si>
  <si>
    <t>Porous Granular Embankment (PGE), CA-1 [Contingent]</t>
  </si>
  <si>
    <t>B10</t>
  </si>
  <si>
    <t>Topsoil Furnish and Placement, 4" depth [Contingent]</t>
  </si>
  <si>
    <t>B11</t>
  </si>
  <si>
    <t>Finish Grading</t>
  </si>
  <si>
    <t>B12</t>
  </si>
  <si>
    <t>Culvert Crossing, Complete (#1:  40 LF 18" HDPE)</t>
  </si>
  <si>
    <t>B13</t>
  </si>
  <si>
    <t>Culvert Crossing, Complete (#2:  50 LF 15" HDPE)</t>
  </si>
  <si>
    <t>B14</t>
  </si>
  <si>
    <t>Culvert Crossing, Complete (#3:  40 LF 12" HDPE)</t>
  </si>
  <si>
    <t>B15</t>
  </si>
  <si>
    <t>Culvert Crossing, Complete (#4:  40 LF 12" HDPE)</t>
  </si>
  <si>
    <t>B16</t>
  </si>
  <si>
    <t>Culvert Crossing, Complete (#5:  40 LF 12" HDPE)</t>
  </si>
  <si>
    <t>B17</t>
  </si>
  <si>
    <t>Culvert Crossing, Complete (#6:  65 LF 12" RCP)</t>
  </si>
  <si>
    <t>B18</t>
  </si>
  <si>
    <t>Culvert Crossing, Complete (#7:  55 LF 12" RCP)</t>
  </si>
  <si>
    <t>B19</t>
  </si>
  <si>
    <t>Culvert Crossing, Complete (#8:  45 LF 15" HDPE)</t>
  </si>
  <si>
    <t>B20</t>
  </si>
  <si>
    <t>Culvert Crossing, Complete (#9:  60 LF 18" RCP)</t>
  </si>
  <si>
    <t>B21</t>
  </si>
  <si>
    <t>Culvert Crossing, Complete (#10:  50 LF 12" HDPE)</t>
  </si>
  <si>
    <t>B22</t>
  </si>
  <si>
    <t>Culvert Crossing, Complete (#11:  35 LF 12" HDPE)</t>
  </si>
  <si>
    <t>B23</t>
  </si>
  <si>
    <t>Culvert Crossing, Complete (#12:  30 LF 12" HDPE)</t>
  </si>
  <si>
    <t>B24</t>
  </si>
  <si>
    <t>Culvert Crossing, Complete (#13:  35 LF 18" HDPE)</t>
  </si>
  <si>
    <t>B25</t>
  </si>
  <si>
    <t>Culvert Crossing, Complete (#14A: 40 LF 18" HDPE)</t>
  </si>
  <si>
    <t>B26</t>
  </si>
  <si>
    <t>Culvert Crossing, Complete (#14B: 40 LF 18" HDPE)</t>
  </si>
  <si>
    <t>B27</t>
  </si>
  <si>
    <t>Culvert Crossing, Complete (#14C: 40 LF 18" HDPE)</t>
  </si>
  <si>
    <t>B28</t>
  </si>
  <si>
    <t>Culvert Crossing, Complete (#15:  35 LF 12" HDPE)</t>
  </si>
  <si>
    <t>B29</t>
  </si>
  <si>
    <t>Culvert Crossing, Complete (#16:  30 LF 12" HDPE)</t>
  </si>
  <si>
    <t>B30</t>
  </si>
  <si>
    <t>Culvert Crossing, Complete (#17:  40 LF 18" HDPE)</t>
  </si>
  <si>
    <t>B31</t>
  </si>
  <si>
    <t>Culvert Crossing, Complete (#18:  30 LF 12" HDPE)</t>
  </si>
  <si>
    <t>B32</t>
  </si>
  <si>
    <t>Culvert Crossing, Complete (#19:  35 LF 12" HDPE)</t>
  </si>
  <si>
    <t>B33</t>
  </si>
  <si>
    <t>Culvert Crossing, Complete (#20:  30 LF 12" HDPE)</t>
  </si>
  <si>
    <t>B34</t>
  </si>
  <si>
    <t>Culvert Crossing, Complete (#21:  35 LF 15" HDPE)</t>
  </si>
  <si>
    <t>B35</t>
  </si>
  <si>
    <t>Culvert Crossing, Complete (#22:  40 LF 12" HDPE)</t>
  </si>
  <si>
    <t>B36</t>
  </si>
  <si>
    <t>Culvert Crossing, Complete (#23:  40 LF 12" HDPE)</t>
  </si>
  <si>
    <t>B37</t>
  </si>
  <si>
    <t>Culvert Crossing, Complete (#24:  40 LF 12" HDPE)</t>
  </si>
  <si>
    <t>B38</t>
  </si>
  <si>
    <t>Culvert Crossing, Complete (#28:  40 LF 12" HDPE)</t>
  </si>
  <si>
    <t>B41</t>
  </si>
  <si>
    <t>Culvert Crossing, Complete (#35:  60 LF 12" RCP)</t>
  </si>
  <si>
    <t>B42</t>
  </si>
  <si>
    <t>Culvert Crossing, Complete (#36:  55 LF 12" RCP)</t>
  </si>
  <si>
    <t>B43</t>
  </si>
  <si>
    <t>Culvert Crossing, Complete (#37:  40 LF 12" HDPE)</t>
  </si>
  <si>
    <t>B44</t>
  </si>
  <si>
    <t>Culvert Crossing, Complete (#38:  40 LF 15" HDPE)</t>
  </si>
  <si>
    <t>B45</t>
  </si>
  <si>
    <t>Culvert Crossing, Complete (#39:  50 LF 15" HDPE)</t>
  </si>
  <si>
    <t>B46</t>
  </si>
  <si>
    <t>Culvert Crossing, Complete (#40:  50 LF 12" HDPE)</t>
  </si>
  <si>
    <t>B47</t>
  </si>
  <si>
    <t>Culvert Crossing, Complete (#41:  45 LF 12" HDPE)</t>
  </si>
  <si>
    <t>B48</t>
  </si>
  <si>
    <t>Culvert Crossing, Complete (#42:  70 LF 12" HDPE)</t>
  </si>
  <si>
    <t>B49</t>
  </si>
  <si>
    <t>Culvert Crossing, Complete (#43:  30 LF 12" HDPE)</t>
  </si>
  <si>
    <t>B50</t>
  </si>
  <si>
    <t>Storm Sewer, 12" HDPE</t>
  </si>
  <si>
    <t>B51</t>
  </si>
  <si>
    <t>Storm Sewer, 15" HDPE</t>
  </si>
  <si>
    <t>B52</t>
  </si>
  <si>
    <t>Storm Sewer, 21" HDPE</t>
  </si>
  <si>
    <t>B53</t>
  </si>
  <si>
    <t>Storm Sewer, 12" RCP</t>
  </si>
  <si>
    <t>B54</t>
  </si>
  <si>
    <t>Storm Sewer, 18" RCP</t>
  </si>
  <si>
    <t>B55</t>
  </si>
  <si>
    <t>Pipe Drain, 4" PVC</t>
  </si>
  <si>
    <t>B57</t>
  </si>
  <si>
    <t>Pipe Underdrain, 6" #EZ-1501FB</t>
  </si>
  <si>
    <t>B59</t>
  </si>
  <si>
    <t>Flared End Section, 12" RCP (#34)</t>
  </si>
  <si>
    <t>B60</t>
  </si>
  <si>
    <t>Flared End Section, 18" RCP (#25)</t>
  </si>
  <si>
    <t>B61</t>
  </si>
  <si>
    <t>Flared End Section, 12" MES (#33)</t>
  </si>
  <si>
    <t>B62</t>
  </si>
  <si>
    <t>Flared End Section, 15" MES (#Z, #AB, #_)</t>
  </si>
  <si>
    <t>B63</t>
  </si>
  <si>
    <t>Flared End Section, 18" MES (#31)</t>
  </si>
  <si>
    <t>B64</t>
  </si>
  <si>
    <t>Flared End Section, 24" MES (#27)</t>
  </si>
  <si>
    <t>B65</t>
  </si>
  <si>
    <t>Inlet, TY A, 2' Dia., TY 1 FR &amp; GR, CL (#_, #_)</t>
  </si>
  <si>
    <t>B66</t>
  </si>
  <si>
    <t>Manhole, TY A, 4' Dia., TY 1 FR &amp; GR, CL (#_)</t>
  </si>
  <si>
    <t>B67</t>
  </si>
  <si>
    <t>Manhole, TY A Flat Slab, 4' Dia., TY 8 GR (#26, #_)</t>
  </si>
  <si>
    <t>B68</t>
  </si>
  <si>
    <t>Riprap</t>
  </si>
  <si>
    <t>C. UTILITIES</t>
  </si>
  <si>
    <t>C01</t>
  </si>
  <si>
    <t>Utility Sleeve, 4", PVC, Open Trench</t>
  </si>
  <si>
    <t>C02</t>
  </si>
  <si>
    <t>Utility Sleeve, 4", PVC, Directional Drill</t>
  </si>
  <si>
    <t>C03</t>
  </si>
  <si>
    <t>C04</t>
  </si>
  <si>
    <t>C08</t>
  </si>
  <si>
    <t>Handhole, 3' x 3' x 3' (for ComEd)</t>
  </si>
  <si>
    <t>C09</t>
  </si>
  <si>
    <t>Concrete Transformer Pad (for ComEd)</t>
  </si>
  <si>
    <t>C11</t>
  </si>
  <si>
    <t>Water Well, Complete</t>
  </si>
  <si>
    <t>C12</t>
  </si>
  <si>
    <t>Water Service Connection</t>
  </si>
  <si>
    <t>C13</t>
  </si>
  <si>
    <t>Water Service Line, 1" Type K Copper, Open Trench</t>
  </si>
  <si>
    <t>C15</t>
  </si>
  <si>
    <t>Water Service Line, 1-1/4" HDPE, Open Trench</t>
  </si>
  <si>
    <t>C16</t>
  </si>
  <si>
    <t>Water Service Line, 1-1/4" HDPE, Directional Drill</t>
  </si>
  <si>
    <t>C17</t>
  </si>
  <si>
    <t>Water Service Line, 2" HDPE, Open Trench</t>
  </si>
  <si>
    <t>C18</t>
  </si>
  <si>
    <t>Water Service Line, 2" HDPE, Directional Drill</t>
  </si>
  <si>
    <t>C19</t>
  </si>
  <si>
    <t>Water B-Box Valve</t>
  </si>
  <si>
    <t>C20</t>
  </si>
  <si>
    <t>Drinking Fountain</t>
  </si>
  <si>
    <t>C21</t>
  </si>
  <si>
    <t>Drinking Fountain Vault, 5', Complete</t>
  </si>
  <si>
    <t>C22</t>
  </si>
  <si>
    <t>D. PAVEMENTS AND SURFACES</t>
  </si>
  <si>
    <t>D01</t>
  </si>
  <si>
    <t>Subgrade Preparation</t>
  </si>
  <si>
    <t>D02</t>
  </si>
  <si>
    <t>D03</t>
  </si>
  <si>
    <t>D04</t>
  </si>
  <si>
    <t>D05</t>
  </si>
  <si>
    <t>D06</t>
  </si>
  <si>
    <t>D07</t>
  </si>
  <si>
    <t>Bituminous Prime Coat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</si>
  <si>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</si>
  <si>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</si>
  <si>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</si>
  <si>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</si>
  <si>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</si>
  <si>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</si>
  <si>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</si>
  <si>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</si>
  <si>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</si>
  <si>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</si>
  <si>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Concrete Pavement, 5"</t>
  </si>
  <si>
    <t>D18</t>
  </si>
  <si>
    <t>Concrete Pavement, 7"</t>
  </si>
  <si>
    <t>D19</t>
  </si>
  <si>
    <t>Concrete Curb and Gutter, B6.12</t>
  </si>
  <si>
    <t>D20</t>
  </si>
  <si>
    <t>Concrete Curb and Gutter, Depressed</t>
  </si>
  <si>
    <t>D21</t>
  </si>
  <si>
    <t>Detectable Warnings</t>
  </si>
  <si>
    <t>SF</t>
  </si>
  <si>
    <t>E. WALLS AND STAIRS</t>
  </si>
  <si>
    <t>E02</t>
  </si>
  <si>
    <t>Boulder, Individual Placement</t>
  </si>
  <si>
    <t>F. STRUCTURES</t>
  </si>
  <si>
    <t>F01</t>
  </si>
  <si>
    <t>Evaporator Restroom Facility Vault</t>
  </si>
  <si>
    <t>G. SITE AMENITIES</t>
  </si>
  <si>
    <t>G01</t>
  </si>
  <si>
    <t>Signs, Regulatory</t>
  </si>
  <si>
    <t>H. LANDSCAPE</t>
  </si>
  <si>
    <t>H01</t>
  </si>
  <si>
    <t>Soil Preparation for Planting</t>
  </si>
  <si>
    <t>H02</t>
  </si>
  <si>
    <t>Herbicide, Glyphosate, Non-Aquatic</t>
  </si>
  <si>
    <t>H03</t>
  </si>
  <si>
    <t>Herbicide, Glyphosate, Aquatic</t>
  </si>
  <si>
    <t>H04</t>
  </si>
  <si>
    <t>Herbicide, Broadleaf, Turf, Post-emergent [Contingent]</t>
  </si>
  <si>
    <t>H05</t>
  </si>
  <si>
    <t>Wood Chips</t>
  </si>
  <si>
    <t>H07</t>
  </si>
  <si>
    <t>Seeding - LCFP Parkland Mix</t>
  </si>
  <si>
    <t>H08</t>
  </si>
  <si>
    <t>Seeding - LCFP High-Traffic Mix</t>
  </si>
  <si>
    <t>H09</t>
  </si>
  <si>
    <t>Seeding - LCFP Low-Maintenance Mix</t>
  </si>
  <si>
    <t>H10</t>
  </si>
  <si>
    <t>Erosion Control Blanket</t>
  </si>
  <si>
    <t>H11</t>
  </si>
  <si>
    <t>Hydromulch, Slopes 2:1 or less</t>
  </si>
  <si>
    <t>H12</t>
  </si>
  <si>
    <t>Fertilization - Mown Turf, Supplemental [Contingent]</t>
  </si>
  <si>
    <t>H13</t>
  </si>
  <si>
    <t>Turf Mowing [Contingent]</t>
  </si>
  <si>
    <t>H14</t>
  </si>
  <si>
    <t>Seeding - LCFP Cover Crop Mix</t>
  </si>
  <si>
    <t>H15</t>
  </si>
  <si>
    <t>Seeding - LCFP Shortgrass Prairie Mix</t>
  </si>
  <si>
    <t>H16</t>
  </si>
  <si>
    <t>Seeding - LCFP Woodland Mix</t>
  </si>
  <si>
    <t>H17</t>
  </si>
  <si>
    <t>H18</t>
  </si>
  <si>
    <t>Herbicide Treatment - Native Seeded Areas [Contingent]</t>
  </si>
  <si>
    <t>I. ALLOWANCE</t>
  </si>
  <si>
    <t>I01</t>
  </si>
  <si>
    <t>BID ADDITION, SITE AREA 6</t>
  </si>
  <si>
    <t>6-A01</t>
  </si>
  <si>
    <t>Turbidity Barrier</t>
  </si>
  <si>
    <t>6-A02</t>
  </si>
  <si>
    <t>Dewatering [Contingent]</t>
  </si>
  <si>
    <t>6-B01</t>
  </si>
  <si>
    <t>Site Grading, Complete (Area 6)</t>
  </si>
  <si>
    <t>6-B02</t>
  </si>
  <si>
    <t>6-E01</t>
  </si>
  <si>
    <t>Boulder Slope Treatment</t>
  </si>
  <si>
    <t>6-F02</t>
  </si>
  <si>
    <t>Concrete Abutment, Cast-in-Place, Taylor Lake East Side</t>
  </si>
  <si>
    <t>6-F04</t>
  </si>
  <si>
    <t>Floating Pier, Taylor Lake East Side, Complete</t>
  </si>
  <si>
    <t>BID ADDITION, SITE AREA 8</t>
  </si>
  <si>
    <t>8-A01</t>
  </si>
  <si>
    <t>8-A02</t>
  </si>
  <si>
    <t>8-A03</t>
  </si>
  <si>
    <t>8-B01</t>
  </si>
  <si>
    <t>8-B02</t>
  </si>
  <si>
    <t>8-D01</t>
  </si>
  <si>
    <t>8-D02</t>
  </si>
  <si>
    <t>8-D03</t>
  </si>
  <si>
    <t>8-D04</t>
  </si>
  <si>
    <t>8-D05</t>
  </si>
  <si>
    <t>8-D06</t>
  </si>
  <si>
    <t>8-D07</t>
  </si>
  <si>
    <t>8-D08</t>
  </si>
  <si>
    <t>8-D09</t>
  </si>
  <si>
    <t>8-D10</t>
  </si>
  <si>
    <t>8-D11</t>
  </si>
  <si>
    <t>8-D12</t>
  </si>
  <si>
    <t>8-D13</t>
  </si>
  <si>
    <t>8-D14</t>
  </si>
  <si>
    <t>8-D15</t>
  </si>
  <si>
    <t>8-F01</t>
  </si>
  <si>
    <t>8-G01</t>
  </si>
  <si>
    <t>8-H01</t>
  </si>
  <si>
    <t>8-H02</t>
  </si>
  <si>
    <t>8-H03</t>
  </si>
  <si>
    <t>8-H04</t>
  </si>
  <si>
    <t>Sanitary System, Septic, Complete</t>
  </si>
  <si>
    <t>LSUM</t>
  </si>
  <si>
    <t>D.  PAVEMENTS AND SURFACES</t>
  </si>
  <si>
    <t>Limestone Shoreline Wall, 2 Courses Complete</t>
  </si>
  <si>
    <t>Limestone Shoreline Wall, 3 Courses Complete</t>
  </si>
  <si>
    <t>Limestone Shoreline Wall, 4 Courses Complete</t>
  </si>
  <si>
    <t>Tree Removal W/Stump Grinding, 6-15" DBH [Contingent]</t>
  </si>
  <si>
    <t>UEC, 5" PVC, Open Trench, (for ComEd)</t>
  </si>
  <si>
    <t>UEC, 5" PVC, Directional Drill, (for ComEd)</t>
  </si>
  <si>
    <t>PML, 4", Yellow, Epoxy</t>
  </si>
  <si>
    <t>PML, 4", White, Thermoplastic</t>
  </si>
  <si>
    <t>PML, 6", White, Thermoplastic</t>
  </si>
  <si>
    <t>PML, 12", White, Thermoplastic</t>
  </si>
  <si>
    <t>PML, 24", White, Thermoplastic</t>
  </si>
  <si>
    <t>PML&amp;S, Yellow, Epoxy</t>
  </si>
  <si>
    <t>PML&amp;S, White, Thermoplastic</t>
  </si>
  <si>
    <t>Agg. Removal for Reuse, 6" Depth (min.)</t>
  </si>
  <si>
    <t>Agg. Base Course, Recycled, 5", Trail</t>
  </si>
  <si>
    <t>Agg. Base Course, Recycled, 5" min., Trail</t>
  </si>
  <si>
    <t>Agg. Base Course, Recycled, 9" min.</t>
  </si>
  <si>
    <t>Agg. Base Course, Recycled, 5", Concrete Pavement</t>
  </si>
  <si>
    <t>HMA Surface Course, Mix "D", N50, 3"</t>
  </si>
  <si>
    <t>HMA Binder Course, IL-19.0, N50, 2 ¼″</t>
  </si>
  <si>
    <t>HMA Surface Course, Mix "D", N50, 1 ¾″</t>
  </si>
  <si>
    <t>TOTAL BID AMOUNT LESS CONTINGENT ITEMS</t>
  </si>
  <si>
    <t>TOTAL CONTINGENT ITEMS</t>
  </si>
  <si>
    <t>PROJECT TOTAL</t>
  </si>
  <si>
    <t>TOTAL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</si>
</sst>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"/>
  </numFmts>
  <fonts count="5" x14ac:knownFonts="1">
    <font>
      <sz val="10"/>
      <color rgb="FF000000"/>
      <name val="Times New Roman"/>
      <charset val="204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rgb="FFF1F1F1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20" xfId="0" applyNumberFormat="1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4" fontId="2" fillId="0" borderId="23" xfId="0" applyNumberFormat="1" applyFont="1" applyBorder="1" applyAlignment="1">
      <alignment horizontal="center" vertical="center"/>
    </xf>
    <xf numFmtId="44" fontId="2" fillId="0" borderId="2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44" fontId="2" fillId="0" borderId="25" xfId="0" applyNumberFormat="1" applyFont="1" applyBorder="1" applyAlignment="1">
      <alignment horizontal="center" vertical="center"/>
    </xf>
    <xf numFmtId="44" fontId="2" fillId="0" borderId="25" xfId="0" applyNumberFormat="1" applyFont="1" applyBorder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4" fontId="2" fillId="0" borderId="14" xfId="0" applyNumberFormat="1" applyFont="1" applyFill="1" applyBorder="1" applyAlignment="1">
      <alignment horizontal="center" vertical="center"/>
    </xf>
    <xf numFmtId="44" fontId="2" fillId="0" borderId="14" xfId="0" applyNumberFormat="1" applyFont="1" applyFill="1" applyBorder="1" applyAlignment="1">
      <alignment horizontal="left" vertical="center"/>
    </xf>
  </cellXfs>
  <cellStyles count="3">
    <cellStyle name="Currency 2" xfId="2" xr:uid="{50D9BBEE-CDAE-4439-BBD0-60187BE9AB81}"/>
    <cellStyle name="Normal" xfId="0" builtinId="0"/>
    <cellStyle name="Normal 2" xfId="1" xr:uid="{92E52819-056F-46B8-BF19-794D312C315C}"/>
  </cellStyles>
  <dxfs count="0"/>
  <tableStyles count="0" defaultTableStyle="TableStyleMedium9" defaultPivotStyle="PivotStyleLight16"/>
  <colors>
    <mruColors>
      <color rgb="FFB7DEE8"/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43CB-4167-4EE8-A0DD-1934581855C5}">
  <dimension ref="B2:G267"/>
  <sheetViews>
    <sheetView tabSelected="1" zoomScale="130" zoomScaleNormal="130" zoomScaleSheetLayoutView="175" workbookViewId="0">
      <pane ySplit="4" topLeftCell="A5" activePane="bottomLeft" state="frozen"/>
      <selection pane="bottomLeft" activeCell="D260" sqref="D260"/>
    </sheetView>
  </sheetViews>
  <sheetFormatPr defaultColWidth="8.83203125" defaultRowHeight="13.5" customHeight="1" x14ac:dyDescent="0.2"/>
  <cols>
    <col min="1" max="1" width="1.83203125" style="2" customWidth="1"/>
    <col min="2" max="2" width="16.6640625" style="1" customWidth="1"/>
    <col min="3" max="3" width="56.1640625" style="2" customWidth="1"/>
    <col min="4" max="4" width="12.6640625" style="3" bestFit="1" customWidth="1"/>
    <col min="5" max="5" width="6.5" style="1" bestFit="1" customWidth="1"/>
    <col min="6" max="7" width="15.83203125" style="4" customWidth="1"/>
    <col min="8" max="8" width="1.83203125" style="2" customWidth="1"/>
    <col min="9" max="16384" width="8.83203125" style="2"/>
  </cols>
  <sheetData>
    <row r="2" spans="2:7" s="1" customFormat="1" ht="13.5" customHeight="1" x14ac:dyDescent="0.2">
      <c r="B2" s="57" t="s">
        <v>1</v>
      </c>
      <c r="C2" s="58"/>
      <c r="D2" s="58"/>
      <c r="E2" s="58"/>
      <c r="F2" s="58"/>
      <c r="G2" s="59"/>
    </row>
    <row r="3" spans="2:7" s="1" customFormat="1" ht="6.95" customHeight="1" x14ac:dyDescent="0.2">
      <c r="B3" s="5"/>
      <c r="C3" s="6"/>
      <c r="D3" s="7"/>
      <c r="E3" s="5"/>
      <c r="F3" s="8"/>
      <c r="G3" s="8"/>
    </row>
    <row r="4" spans="2:7" s="5" customFormat="1" ht="13.5" customHeight="1" x14ac:dyDescent="0.2">
      <c r="B4" s="63" t="s">
        <v>2</v>
      </c>
      <c r="C4" s="64"/>
      <c r="D4" s="64"/>
      <c r="E4" s="64"/>
      <c r="F4" s="64"/>
      <c r="G4" s="65"/>
    </row>
    <row r="5" spans="2:7" ht="13.5" customHeight="1" x14ac:dyDescent="0.2">
      <c r="B5" s="46" t="s">
        <v>3</v>
      </c>
      <c r="C5" s="47" t="s">
        <v>4</v>
      </c>
      <c r="D5" s="48">
        <v>1</v>
      </c>
      <c r="E5" s="49" t="s">
        <v>5</v>
      </c>
      <c r="F5" s="50">
        <v>0</v>
      </c>
      <c r="G5" s="51">
        <f>D5*F5</f>
        <v>0</v>
      </c>
    </row>
    <row r="6" spans="2:7" s="72" customFormat="1" ht="13.5" customHeight="1" x14ac:dyDescent="0.2">
      <c r="B6" s="67" t="s">
        <v>6</v>
      </c>
      <c r="C6" s="68" t="s">
        <v>7</v>
      </c>
      <c r="D6" s="69">
        <v>1</v>
      </c>
      <c r="E6" s="70" t="s">
        <v>8</v>
      </c>
      <c r="F6" s="24">
        <v>0</v>
      </c>
      <c r="G6" s="71">
        <f t="shared" ref="G6:G74" si="0">D6*F6</f>
        <v>0</v>
      </c>
    </row>
    <row r="7" spans="2:7" s="72" customFormat="1" ht="13.5" customHeight="1" x14ac:dyDescent="0.2">
      <c r="B7" s="67" t="s">
        <v>9</v>
      </c>
      <c r="C7" s="68" t="s">
        <v>10</v>
      </c>
      <c r="D7" s="69">
        <v>1</v>
      </c>
      <c r="E7" s="70" t="s">
        <v>5</v>
      </c>
      <c r="F7" s="24">
        <v>0</v>
      </c>
      <c r="G7" s="71">
        <f t="shared" si="0"/>
        <v>0</v>
      </c>
    </row>
    <row r="8" spans="2:7" s="72" customFormat="1" ht="13.5" customHeight="1" x14ac:dyDescent="0.2">
      <c r="B8" s="67" t="s">
        <v>11</v>
      </c>
      <c r="C8" s="68" t="s">
        <v>12</v>
      </c>
      <c r="D8" s="69">
        <v>12270</v>
      </c>
      <c r="E8" s="70" t="s">
        <v>13</v>
      </c>
      <c r="F8" s="24">
        <v>0</v>
      </c>
      <c r="G8" s="71">
        <f t="shared" si="0"/>
        <v>0</v>
      </c>
    </row>
    <row r="9" spans="2:7" s="72" customFormat="1" ht="13.5" customHeight="1" x14ac:dyDescent="0.2">
      <c r="B9" s="67" t="s">
        <v>14</v>
      </c>
      <c r="C9" s="68" t="s">
        <v>15</v>
      </c>
      <c r="D9" s="69">
        <v>2595</v>
      </c>
      <c r="E9" s="70" t="s">
        <v>13</v>
      </c>
      <c r="F9" s="24">
        <v>0</v>
      </c>
      <c r="G9" s="71">
        <f t="shared" si="0"/>
        <v>0</v>
      </c>
    </row>
    <row r="10" spans="2:7" s="72" customFormat="1" ht="13.5" customHeight="1" x14ac:dyDescent="0.2">
      <c r="B10" s="67" t="s">
        <v>16</v>
      </c>
      <c r="C10" s="68" t="s">
        <v>17</v>
      </c>
      <c r="D10" s="69">
        <v>1335</v>
      </c>
      <c r="E10" s="70" t="s">
        <v>13</v>
      </c>
      <c r="F10" s="24">
        <v>0</v>
      </c>
      <c r="G10" s="71">
        <f t="shared" si="0"/>
        <v>0</v>
      </c>
    </row>
    <row r="11" spans="2:7" s="72" customFormat="1" ht="13.5" customHeight="1" x14ac:dyDescent="0.2">
      <c r="B11" s="67" t="s">
        <v>18</v>
      </c>
      <c r="C11" s="68" t="s">
        <v>19</v>
      </c>
      <c r="D11" s="69">
        <v>20</v>
      </c>
      <c r="E11" s="70" t="s">
        <v>8</v>
      </c>
      <c r="F11" s="24">
        <v>0</v>
      </c>
      <c r="G11" s="71">
        <f t="shared" si="0"/>
        <v>0</v>
      </c>
    </row>
    <row r="12" spans="2:7" s="72" customFormat="1" ht="13.5" customHeight="1" x14ac:dyDescent="0.2">
      <c r="B12" s="67" t="s">
        <v>20</v>
      </c>
      <c r="C12" s="68" t="s">
        <v>21</v>
      </c>
      <c r="D12" s="69">
        <v>83</v>
      </c>
      <c r="E12" s="70" t="s">
        <v>8</v>
      </c>
      <c r="F12" s="24">
        <v>0</v>
      </c>
      <c r="G12" s="71">
        <f t="shared" si="0"/>
        <v>0</v>
      </c>
    </row>
    <row r="13" spans="2:7" s="72" customFormat="1" ht="13.5" customHeight="1" x14ac:dyDescent="0.2">
      <c r="B13" s="67" t="s">
        <v>22</v>
      </c>
      <c r="C13" s="68" t="s">
        <v>23</v>
      </c>
      <c r="D13" s="69">
        <v>2</v>
      </c>
      <c r="E13" s="70" t="s">
        <v>8</v>
      </c>
      <c r="F13" s="24">
        <v>0</v>
      </c>
      <c r="G13" s="71">
        <f t="shared" si="0"/>
        <v>0</v>
      </c>
    </row>
    <row r="14" spans="2:7" s="72" customFormat="1" ht="13.5" customHeight="1" x14ac:dyDescent="0.2">
      <c r="B14" s="67" t="s">
        <v>24</v>
      </c>
      <c r="C14" s="68" t="s">
        <v>25</v>
      </c>
      <c r="D14" s="69">
        <v>4</v>
      </c>
      <c r="E14" s="70" t="s">
        <v>8</v>
      </c>
      <c r="F14" s="24">
        <v>0</v>
      </c>
      <c r="G14" s="71">
        <f t="shared" si="0"/>
        <v>0</v>
      </c>
    </row>
    <row r="15" spans="2:7" s="72" customFormat="1" ht="13.5" customHeight="1" x14ac:dyDescent="0.2">
      <c r="B15" s="67" t="s">
        <v>26</v>
      </c>
      <c r="C15" s="68" t="s">
        <v>27</v>
      </c>
      <c r="D15" s="69">
        <v>5000</v>
      </c>
      <c r="E15" s="70" t="s">
        <v>28</v>
      </c>
      <c r="F15" s="24">
        <v>0</v>
      </c>
      <c r="G15" s="71">
        <f t="shared" si="0"/>
        <v>0</v>
      </c>
    </row>
    <row r="16" spans="2:7" s="72" customFormat="1" ht="13.5" customHeight="1" x14ac:dyDescent="0.2">
      <c r="B16" s="67" t="s">
        <v>29</v>
      </c>
      <c r="C16" s="68" t="s">
        <v>30</v>
      </c>
      <c r="D16" s="69">
        <v>5000</v>
      </c>
      <c r="E16" s="70" t="s">
        <v>28</v>
      </c>
      <c r="F16" s="24">
        <v>0</v>
      </c>
      <c r="G16" s="71">
        <f t="shared" si="0"/>
        <v>0</v>
      </c>
    </row>
    <row r="17" spans="2:7" s="72" customFormat="1" ht="13.5" customHeight="1" x14ac:dyDescent="0.2">
      <c r="B17" s="67" t="s">
        <v>31</v>
      </c>
      <c r="C17" s="68" t="s">
        <v>360</v>
      </c>
      <c r="D17" s="69">
        <v>5</v>
      </c>
      <c r="E17" s="70" t="s">
        <v>8</v>
      </c>
      <c r="F17" s="24">
        <v>0</v>
      </c>
      <c r="G17" s="71">
        <f t="shared" si="0"/>
        <v>0</v>
      </c>
    </row>
    <row r="18" spans="2:7" s="72" customFormat="1" ht="13.5" customHeight="1" x14ac:dyDescent="0.2">
      <c r="B18" s="67" t="s">
        <v>32</v>
      </c>
      <c r="C18" s="68" t="s">
        <v>33</v>
      </c>
      <c r="D18" s="69">
        <v>5</v>
      </c>
      <c r="E18" s="70" t="s">
        <v>8</v>
      </c>
      <c r="F18" s="24">
        <v>0</v>
      </c>
      <c r="G18" s="71">
        <f t="shared" si="0"/>
        <v>0</v>
      </c>
    </row>
    <row r="19" spans="2:7" s="72" customFormat="1" ht="13.5" customHeight="1" x14ac:dyDescent="0.2">
      <c r="B19" s="67" t="s">
        <v>34</v>
      </c>
      <c r="C19" s="68" t="s">
        <v>35</v>
      </c>
      <c r="D19" s="69">
        <v>5</v>
      </c>
      <c r="E19" s="70" t="s">
        <v>8</v>
      </c>
      <c r="F19" s="24">
        <v>0</v>
      </c>
      <c r="G19" s="71">
        <f t="shared" si="0"/>
        <v>0</v>
      </c>
    </row>
    <row r="20" spans="2:7" s="72" customFormat="1" ht="13.5" customHeight="1" x14ac:dyDescent="0.2">
      <c r="B20" s="67" t="s">
        <v>36</v>
      </c>
      <c r="C20" s="68" t="s">
        <v>37</v>
      </c>
      <c r="D20" s="69">
        <v>25</v>
      </c>
      <c r="E20" s="70" t="s">
        <v>8</v>
      </c>
      <c r="F20" s="24">
        <v>0</v>
      </c>
      <c r="G20" s="71">
        <f t="shared" si="0"/>
        <v>0</v>
      </c>
    </row>
    <row r="21" spans="2:7" s="72" customFormat="1" ht="13.5" customHeight="1" x14ac:dyDescent="0.2">
      <c r="B21" s="67" t="s">
        <v>38</v>
      </c>
      <c r="C21" s="68" t="s">
        <v>39</v>
      </c>
      <c r="D21" s="69">
        <v>41</v>
      </c>
      <c r="E21" s="70" t="s">
        <v>8</v>
      </c>
      <c r="F21" s="24">
        <v>0</v>
      </c>
      <c r="G21" s="71">
        <f t="shared" si="0"/>
        <v>0</v>
      </c>
    </row>
    <row r="22" spans="2:7" s="72" customFormat="1" ht="13.5" customHeight="1" x14ac:dyDescent="0.2">
      <c r="B22" s="67" t="s">
        <v>40</v>
      </c>
      <c r="C22" s="68" t="s">
        <v>41</v>
      </c>
      <c r="D22" s="69">
        <v>5</v>
      </c>
      <c r="E22" s="70" t="s">
        <v>8</v>
      </c>
      <c r="F22" s="24">
        <v>0</v>
      </c>
      <c r="G22" s="71">
        <f t="shared" si="0"/>
        <v>0</v>
      </c>
    </row>
    <row r="23" spans="2:7" s="72" customFormat="1" ht="13.5" customHeight="1" x14ac:dyDescent="0.2">
      <c r="B23" s="67" t="s">
        <v>42</v>
      </c>
      <c r="C23" s="68" t="s">
        <v>43</v>
      </c>
      <c r="D23" s="69">
        <v>200</v>
      </c>
      <c r="E23" s="70" t="s">
        <v>13</v>
      </c>
      <c r="F23" s="24">
        <v>0</v>
      </c>
      <c r="G23" s="71">
        <f t="shared" si="0"/>
        <v>0</v>
      </c>
    </row>
    <row r="24" spans="2:7" s="72" customFormat="1" ht="13.5" customHeight="1" x14ac:dyDescent="0.2">
      <c r="B24" s="67" t="s">
        <v>44</v>
      </c>
      <c r="C24" s="68" t="s">
        <v>45</v>
      </c>
      <c r="D24" s="69">
        <v>5</v>
      </c>
      <c r="E24" s="70" t="s">
        <v>8</v>
      </c>
      <c r="F24" s="24">
        <v>0</v>
      </c>
      <c r="G24" s="71">
        <f t="shared" si="0"/>
        <v>0</v>
      </c>
    </row>
    <row r="25" spans="2:7" s="72" customFormat="1" ht="13.5" customHeight="1" x14ac:dyDescent="0.2">
      <c r="B25" s="67" t="s">
        <v>46</v>
      </c>
      <c r="C25" s="68" t="s">
        <v>47</v>
      </c>
      <c r="D25" s="69">
        <v>5</v>
      </c>
      <c r="E25" s="70" t="s">
        <v>8</v>
      </c>
      <c r="F25" s="24">
        <v>0</v>
      </c>
      <c r="G25" s="71">
        <f t="shared" si="0"/>
        <v>0</v>
      </c>
    </row>
    <row r="26" spans="2:7" s="72" customFormat="1" ht="13.5" customHeight="1" x14ac:dyDescent="0.2">
      <c r="B26" s="67" t="s">
        <v>48</v>
      </c>
      <c r="C26" s="68" t="s">
        <v>49</v>
      </c>
      <c r="D26" s="69">
        <v>3</v>
      </c>
      <c r="E26" s="70" t="s">
        <v>50</v>
      </c>
      <c r="F26" s="24">
        <v>0</v>
      </c>
      <c r="G26" s="71">
        <f t="shared" si="0"/>
        <v>0</v>
      </c>
    </row>
    <row r="27" spans="2:7" s="72" customFormat="1" ht="13.5" customHeight="1" x14ac:dyDescent="0.2">
      <c r="B27" s="67" t="s">
        <v>51</v>
      </c>
      <c r="C27" s="68" t="s">
        <v>52</v>
      </c>
      <c r="D27" s="69">
        <v>436</v>
      </c>
      <c r="E27" s="70" t="s">
        <v>13</v>
      </c>
      <c r="F27" s="24">
        <v>0</v>
      </c>
      <c r="G27" s="71">
        <f t="shared" si="0"/>
        <v>0</v>
      </c>
    </row>
    <row r="28" spans="2:7" s="72" customFormat="1" ht="13.5" customHeight="1" x14ac:dyDescent="0.2">
      <c r="B28" s="67" t="s">
        <v>53</v>
      </c>
      <c r="C28" s="68" t="s">
        <v>54</v>
      </c>
      <c r="D28" s="69">
        <v>1887</v>
      </c>
      <c r="E28" s="70" t="s">
        <v>28</v>
      </c>
      <c r="F28" s="24">
        <v>0</v>
      </c>
      <c r="G28" s="71">
        <f t="shared" si="0"/>
        <v>0</v>
      </c>
    </row>
    <row r="29" spans="2:7" s="72" customFormat="1" ht="13.5" customHeight="1" x14ac:dyDescent="0.2">
      <c r="B29" s="67" t="s">
        <v>55</v>
      </c>
      <c r="C29" s="68" t="s">
        <v>56</v>
      </c>
      <c r="D29" s="69">
        <v>705</v>
      </c>
      <c r="E29" s="70" t="s">
        <v>28</v>
      </c>
      <c r="F29" s="24">
        <v>0</v>
      </c>
      <c r="G29" s="71">
        <f t="shared" si="0"/>
        <v>0</v>
      </c>
    </row>
    <row r="30" spans="2:7" s="72" customFormat="1" ht="13.5" customHeight="1" x14ac:dyDescent="0.2">
      <c r="B30" s="67" t="s">
        <v>57</v>
      </c>
      <c r="C30" s="68" t="s">
        <v>58</v>
      </c>
      <c r="D30" s="69">
        <v>27936</v>
      </c>
      <c r="E30" s="70" t="s">
        <v>28</v>
      </c>
      <c r="F30" s="24">
        <v>0</v>
      </c>
      <c r="G30" s="71">
        <f t="shared" si="0"/>
        <v>0</v>
      </c>
    </row>
    <row r="31" spans="2:7" s="72" customFormat="1" ht="13.5" customHeight="1" x14ac:dyDescent="0.2">
      <c r="B31" s="67" t="s">
        <v>59</v>
      </c>
      <c r="C31" s="68" t="s">
        <v>60</v>
      </c>
      <c r="D31" s="69">
        <v>88</v>
      </c>
      <c r="E31" s="70" t="s">
        <v>28</v>
      </c>
      <c r="F31" s="24">
        <v>0</v>
      </c>
      <c r="G31" s="71">
        <f t="shared" si="0"/>
        <v>0</v>
      </c>
    </row>
    <row r="32" spans="2:7" s="72" customFormat="1" ht="13.5" customHeight="1" x14ac:dyDescent="0.2">
      <c r="B32" s="67" t="s">
        <v>61</v>
      </c>
      <c r="C32" s="68" t="s">
        <v>62</v>
      </c>
      <c r="D32" s="69">
        <v>6002</v>
      </c>
      <c r="E32" s="70" t="s">
        <v>13</v>
      </c>
      <c r="F32" s="24">
        <v>0</v>
      </c>
      <c r="G32" s="71">
        <f t="shared" si="0"/>
        <v>0</v>
      </c>
    </row>
    <row r="33" spans="2:7" s="72" customFormat="1" ht="13.5" customHeight="1" x14ac:dyDescent="0.2">
      <c r="B33" s="67" t="s">
        <v>63</v>
      </c>
      <c r="C33" s="68" t="s">
        <v>370</v>
      </c>
      <c r="D33" s="69">
        <v>18424</v>
      </c>
      <c r="E33" s="70" t="s">
        <v>28</v>
      </c>
      <c r="F33" s="24">
        <v>0</v>
      </c>
      <c r="G33" s="71">
        <f t="shared" si="0"/>
        <v>0</v>
      </c>
    </row>
    <row r="34" spans="2:7" s="72" customFormat="1" ht="13.5" customHeight="1" x14ac:dyDescent="0.2">
      <c r="B34" s="67" t="s">
        <v>64</v>
      </c>
      <c r="C34" s="68" t="s">
        <v>65</v>
      </c>
      <c r="D34" s="69">
        <v>577</v>
      </c>
      <c r="E34" s="70" t="s">
        <v>13</v>
      </c>
      <c r="F34" s="24">
        <v>0</v>
      </c>
      <c r="G34" s="71">
        <f t="shared" si="0"/>
        <v>0</v>
      </c>
    </row>
    <row r="35" spans="2:7" s="72" customFormat="1" ht="13.5" customHeight="1" x14ac:dyDescent="0.2">
      <c r="B35" s="67" t="s">
        <v>66</v>
      </c>
      <c r="C35" s="68" t="s">
        <v>67</v>
      </c>
      <c r="D35" s="69">
        <v>16</v>
      </c>
      <c r="E35" s="70" t="s">
        <v>8</v>
      </c>
      <c r="F35" s="24">
        <v>0</v>
      </c>
      <c r="G35" s="71">
        <f t="shared" si="0"/>
        <v>0</v>
      </c>
    </row>
    <row r="36" spans="2:7" s="72" customFormat="1" ht="13.5" customHeight="1" x14ac:dyDescent="0.2">
      <c r="B36" s="67" t="s">
        <v>68</v>
      </c>
      <c r="C36" s="68" t="s">
        <v>69</v>
      </c>
      <c r="D36" s="69">
        <v>1</v>
      </c>
      <c r="E36" s="70" t="s">
        <v>8</v>
      </c>
      <c r="F36" s="24">
        <v>0</v>
      </c>
      <c r="G36" s="71">
        <f t="shared" si="0"/>
        <v>0</v>
      </c>
    </row>
    <row r="37" spans="2:7" ht="13.5" customHeight="1" x14ac:dyDescent="0.2">
      <c r="B37" s="9" t="s">
        <v>70</v>
      </c>
      <c r="C37" s="10" t="s">
        <v>71</v>
      </c>
      <c r="D37" s="22">
        <v>16</v>
      </c>
      <c r="E37" s="23" t="s">
        <v>8</v>
      </c>
      <c r="F37" s="24">
        <v>0</v>
      </c>
      <c r="G37" s="25">
        <f t="shared" si="0"/>
        <v>0</v>
      </c>
    </row>
    <row r="38" spans="2:7" ht="13.5" customHeight="1" x14ac:dyDescent="0.2">
      <c r="B38" s="9" t="s">
        <v>72</v>
      </c>
      <c r="C38" s="10" t="s">
        <v>73</v>
      </c>
      <c r="D38" s="22">
        <v>408</v>
      </c>
      <c r="E38" s="23" t="s">
        <v>13</v>
      </c>
      <c r="F38" s="24">
        <v>0</v>
      </c>
      <c r="G38" s="25">
        <f t="shared" si="0"/>
        <v>0</v>
      </c>
    </row>
    <row r="39" spans="2:7" ht="13.5" customHeight="1" x14ac:dyDescent="0.2">
      <c r="B39" s="15" t="s">
        <v>74</v>
      </c>
      <c r="C39" s="16" t="s">
        <v>75</v>
      </c>
      <c r="D39" s="26">
        <v>6</v>
      </c>
      <c r="E39" s="27" t="s">
        <v>8</v>
      </c>
      <c r="F39" s="28">
        <v>0</v>
      </c>
      <c r="G39" s="29">
        <f t="shared" si="0"/>
        <v>0</v>
      </c>
    </row>
    <row r="40" spans="2:7" ht="6.95" customHeight="1" x14ac:dyDescent="0.2">
      <c r="F40" s="21"/>
    </row>
    <row r="41" spans="2:7" ht="6.95" customHeight="1" x14ac:dyDescent="0.2">
      <c r="F41" s="21"/>
    </row>
    <row r="42" spans="2:7" s="5" customFormat="1" ht="13.5" customHeight="1" x14ac:dyDescent="0.2">
      <c r="B42" s="53" t="s">
        <v>76</v>
      </c>
      <c r="C42" s="54"/>
      <c r="D42" s="54"/>
      <c r="E42" s="54"/>
      <c r="F42" s="54"/>
      <c r="G42" s="55"/>
    </row>
    <row r="43" spans="2:7" ht="13.5" customHeight="1" x14ac:dyDescent="0.2">
      <c r="B43" s="36" t="s">
        <v>77</v>
      </c>
      <c r="C43" s="37" t="s">
        <v>78</v>
      </c>
      <c r="D43" s="42">
        <v>1</v>
      </c>
      <c r="E43" s="43" t="s">
        <v>5</v>
      </c>
      <c r="F43" s="44">
        <v>0</v>
      </c>
      <c r="G43" s="45">
        <f t="shared" si="0"/>
        <v>0</v>
      </c>
    </row>
    <row r="44" spans="2:7" s="72" customFormat="1" ht="13.5" customHeight="1" x14ac:dyDescent="0.2">
      <c r="B44" s="67" t="s">
        <v>79</v>
      </c>
      <c r="C44" s="68" t="s">
        <v>80</v>
      </c>
      <c r="D44" s="69">
        <v>1</v>
      </c>
      <c r="E44" s="70" t="s">
        <v>5</v>
      </c>
      <c r="F44" s="66">
        <v>0</v>
      </c>
      <c r="G44" s="71">
        <f t="shared" si="0"/>
        <v>0</v>
      </c>
    </row>
    <row r="45" spans="2:7" s="72" customFormat="1" ht="13.5" customHeight="1" x14ac:dyDescent="0.2">
      <c r="B45" s="67" t="s">
        <v>81</v>
      </c>
      <c r="C45" s="68" t="s">
        <v>82</v>
      </c>
      <c r="D45" s="69">
        <v>1</v>
      </c>
      <c r="E45" s="70" t="s">
        <v>5</v>
      </c>
      <c r="F45" s="66">
        <v>0</v>
      </c>
      <c r="G45" s="71">
        <f t="shared" si="0"/>
        <v>0</v>
      </c>
    </row>
    <row r="46" spans="2:7" s="72" customFormat="1" ht="13.5" customHeight="1" x14ac:dyDescent="0.2">
      <c r="B46" s="67" t="s">
        <v>83</v>
      </c>
      <c r="C46" s="68" t="s">
        <v>84</v>
      </c>
      <c r="D46" s="69">
        <v>74</v>
      </c>
      <c r="E46" s="70" t="s">
        <v>85</v>
      </c>
      <c r="F46" s="66">
        <v>0</v>
      </c>
      <c r="G46" s="71">
        <f t="shared" si="0"/>
        <v>0</v>
      </c>
    </row>
    <row r="47" spans="2:7" s="72" customFormat="1" ht="13.5" customHeight="1" x14ac:dyDescent="0.2">
      <c r="B47" s="67" t="s">
        <v>86</v>
      </c>
      <c r="C47" s="68" t="s">
        <v>87</v>
      </c>
      <c r="D47" s="69">
        <v>50</v>
      </c>
      <c r="E47" s="70" t="s">
        <v>85</v>
      </c>
      <c r="F47" s="66">
        <v>0</v>
      </c>
      <c r="G47" s="71">
        <f t="shared" si="0"/>
        <v>0</v>
      </c>
    </row>
    <row r="48" spans="2:7" s="72" customFormat="1" ht="13.5" customHeight="1" x14ac:dyDescent="0.2">
      <c r="B48" s="67" t="s">
        <v>88</v>
      </c>
      <c r="C48" s="68" t="s">
        <v>89</v>
      </c>
      <c r="D48" s="69">
        <v>50</v>
      </c>
      <c r="E48" s="70" t="s">
        <v>85</v>
      </c>
      <c r="F48" s="66">
        <v>0</v>
      </c>
      <c r="G48" s="71">
        <f t="shared" si="0"/>
        <v>0</v>
      </c>
    </row>
    <row r="49" spans="2:7" s="72" customFormat="1" ht="13.5" customHeight="1" x14ac:dyDescent="0.2">
      <c r="B49" s="67" t="s">
        <v>90</v>
      </c>
      <c r="C49" s="68" t="s">
        <v>91</v>
      </c>
      <c r="D49" s="69">
        <v>1244</v>
      </c>
      <c r="E49" s="70" t="s">
        <v>28</v>
      </c>
      <c r="F49" s="66">
        <v>0</v>
      </c>
      <c r="G49" s="71">
        <f t="shared" si="0"/>
        <v>0</v>
      </c>
    </row>
    <row r="50" spans="2:7" s="72" customFormat="1" ht="13.5" customHeight="1" x14ac:dyDescent="0.2">
      <c r="B50" s="67" t="s">
        <v>92</v>
      </c>
      <c r="C50" s="68" t="s">
        <v>93</v>
      </c>
      <c r="D50" s="69">
        <v>75</v>
      </c>
      <c r="E50" s="70" t="s">
        <v>28</v>
      </c>
      <c r="F50" s="66">
        <v>0</v>
      </c>
      <c r="G50" s="71">
        <f t="shared" si="0"/>
        <v>0</v>
      </c>
    </row>
    <row r="51" spans="2:7" s="72" customFormat="1" ht="13.5" customHeight="1" x14ac:dyDescent="0.2">
      <c r="B51" s="67" t="s">
        <v>94</v>
      </c>
      <c r="C51" s="68" t="s">
        <v>95</v>
      </c>
      <c r="D51" s="69">
        <v>50</v>
      </c>
      <c r="E51" s="70" t="s">
        <v>85</v>
      </c>
      <c r="F51" s="66">
        <v>0</v>
      </c>
      <c r="G51" s="71">
        <f t="shared" si="0"/>
        <v>0</v>
      </c>
    </row>
    <row r="52" spans="2:7" s="72" customFormat="1" ht="13.5" customHeight="1" x14ac:dyDescent="0.2">
      <c r="B52" s="67" t="s">
        <v>96</v>
      </c>
      <c r="C52" s="68" t="s">
        <v>97</v>
      </c>
      <c r="D52" s="69">
        <v>5000</v>
      </c>
      <c r="E52" s="70" t="s">
        <v>28</v>
      </c>
      <c r="F52" s="66">
        <v>0</v>
      </c>
      <c r="G52" s="71">
        <f t="shared" si="0"/>
        <v>0</v>
      </c>
    </row>
    <row r="53" spans="2:7" s="72" customFormat="1" ht="13.5" customHeight="1" x14ac:dyDescent="0.2">
      <c r="B53" s="67" t="s">
        <v>98</v>
      </c>
      <c r="C53" s="68" t="s">
        <v>99</v>
      </c>
      <c r="D53" s="69">
        <v>129914</v>
      </c>
      <c r="E53" s="70" t="s">
        <v>28</v>
      </c>
      <c r="F53" s="66">
        <v>0</v>
      </c>
      <c r="G53" s="71">
        <f t="shared" si="0"/>
        <v>0</v>
      </c>
    </row>
    <row r="54" spans="2:7" ht="13.5" customHeight="1" x14ac:dyDescent="0.2">
      <c r="B54" s="9" t="s">
        <v>100</v>
      </c>
      <c r="C54" s="10" t="s">
        <v>101</v>
      </c>
      <c r="D54" s="22">
        <v>1</v>
      </c>
      <c r="E54" s="23" t="s">
        <v>8</v>
      </c>
      <c r="F54" s="24">
        <v>0</v>
      </c>
      <c r="G54" s="25">
        <f t="shared" si="0"/>
        <v>0</v>
      </c>
    </row>
    <row r="55" spans="2:7" ht="13.5" customHeight="1" x14ac:dyDescent="0.2">
      <c r="B55" s="15" t="s">
        <v>102</v>
      </c>
      <c r="C55" s="16" t="s">
        <v>103</v>
      </c>
      <c r="D55" s="26">
        <v>1</v>
      </c>
      <c r="E55" s="27" t="s">
        <v>8</v>
      </c>
      <c r="F55" s="28">
        <v>0</v>
      </c>
      <c r="G55" s="29">
        <f t="shared" si="0"/>
        <v>0</v>
      </c>
    </row>
    <row r="56" spans="2:7" ht="6.95" customHeight="1" x14ac:dyDescent="0.2">
      <c r="F56" s="21"/>
    </row>
    <row r="57" spans="2:7" ht="6.95" customHeight="1" x14ac:dyDescent="0.2">
      <c r="F57" s="21"/>
    </row>
    <row r="58" spans="2:7" ht="13.5" customHeight="1" x14ac:dyDescent="0.2">
      <c r="B58" s="53" t="s">
        <v>76</v>
      </c>
      <c r="C58" s="54"/>
      <c r="D58" s="54"/>
      <c r="E58" s="54"/>
      <c r="F58" s="54"/>
      <c r="G58" s="55"/>
    </row>
    <row r="59" spans="2:7" ht="13.5" customHeight="1" x14ac:dyDescent="0.2">
      <c r="B59" s="36" t="s">
        <v>104</v>
      </c>
      <c r="C59" s="37" t="s">
        <v>105</v>
      </c>
      <c r="D59" s="42">
        <v>1</v>
      </c>
      <c r="E59" s="43" t="s">
        <v>8</v>
      </c>
      <c r="F59" s="44">
        <v>0</v>
      </c>
      <c r="G59" s="45">
        <f t="shared" si="0"/>
        <v>0</v>
      </c>
    </row>
    <row r="60" spans="2:7" ht="13.5" customHeight="1" x14ac:dyDescent="0.2">
      <c r="B60" s="9" t="s">
        <v>106</v>
      </c>
      <c r="C60" s="10" t="s">
        <v>107</v>
      </c>
      <c r="D60" s="22">
        <v>1</v>
      </c>
      <c r="E60" s="23" t="s">
        <v>8</v>
      </c>
      <c r="F60" s="24">
        <v>0</v>
      </c>
      <c r="G60" s="25">
        <f t="shared" si="0"/>
        <v>0</v>
      </c>
    </row>
    <row r="61" spans="2:7" ht="13.5" customHeight="1" x14ac:dyDescent="0.2">
      <c r="B61" s="9" t="s">
        <v>108</v>
      </c>
      <c r="C61" s="10" t="s">
        <v>109</v>
      </c>
      <c r="D61" s="22">
        <v>1</v>
      </c>
      <c r="E61" s="23" t="s">
        <v>8</v>
      </c>
      <c r="F61" s="24">
        <v>0</v>
      </c>
      <c r="G61" s="25">
        <f t="shared" si="0"/>
        <v>0</v>
      </c>
    </row>
    <row r="62" spans="2:7" ht="13.5" customHeight="1" x14ac:dyDescent="0.2">
      <c r="B62" s="9" t="s">
        <v>110</v>
      </c>
      <c r="C62" s="10" t="s">
        <v>111</v>
      </c>
      <c r="D62" s="22">
        <v>1</v>
      </c>
      <c r="E62" s="23" t="s">
        <v>8</v>
      </c>
      <c r="F62" s="24">
        <v>0</v>
      </c>
      <c r="G62" s="25">
        <f t="shared" si="0"/>
        <v>0</v>
      </c>
    </row>
    <row r="63" spans="2:7" ht="13.5" customHeight="1" x14ac:dyDescent="0.2">
      <c r="B63" s="9" t="s">
        <v>112</v>
      </c>
      <c r="C63" s="10" t="s">
        <v>113</v>
      </c>
      <c r="D63" s="22">
        <v>1</v>
      </c>
      <c r="E63" s="23" t="s">
        <v>8</v>
      </c>
      <c r="F63" s="24">
        <v>0</v>
      </c>
      <c r="G63" s="25">
        <f t="shared" si="0"/>
        <v>0</v>
      </c>
    </row>
    <row r="64" spans="2:7" ht="13.5" customHeight="1" x14ac:dyDescent="0.2">
      <c r="B64" s="9" t="s">
        <v>114</v>
      </c>
      <c r="C64" s="10" t="s">
        <v>115</v>
      </c>
      <c r="D64" s="22">
        <v>1</v>
      </c>
      <c r="E64" s="23" t="s">
        <v>8</v>
      </c>
      <c r="F64" s="24">
        <v>0</v>
      </c>
      <c r="G64" s="25">
        <f t="shared" si="0"/>
        <v>0</v>
      </c>
    </row>
    <row r="65" spans="2:7" ht="13.5" customHeight="1" x14ac:dyDescent="0.2">
      <c r="B65" s="9" t="s">
        <v>116</v>
      </c>
      <c r="C65" s="10" t="s">
        <v>117</v>
      </c>
      <c r="D65" s="22">
        <v>1</v>
      </c>
      <c r="E65" s="23" t="s">
        <v>8</v>
      </c>
      <c r="F65" s="24">
        <v>0</v>
      </c>
      <c r="G65" s="25">
        <f t="shared" si="0"/>
        <v>0</v>
      </c>
    </row>
    <row r="66" spans="2:7" ht="13.5" customHeight="1" x14ac:dyDescent="0.2">
      <c r="B66" s="9" t="s">
        <v>118</v>
      </c>
      <c r="C66" s="10" t="s">
        <v>119</v>
      </c>
      <c r="D66" s="22">
        <v>1</v>
      </c>
      <c r="E66" s="23" t="s">
        <v>8</v>
      </c>
      <c r="F66" s="24">
        <v>0</v>
      </c>
      <c r="G66" s="25">
        <f t="shared" si="0"/>
        <v>0</v>
      </c>
    </row>
    <row r="67" spans="2:7" ht="13.5" customHeight="1" x14ac:dyDescent="0.2">
      <c r="B67" s="9" t="s">
        <v>120</v>
      </c>
      <c r="C67" s="10" t="s">
        <v>121</v>
      </c>
      <c r="D67" s="22">
        <v>1</v>
      </c>
      <c r="E67" s="23" t="s">
        <v>8</v>
      </c>
      <c r="F67" s="24">
        <v>0</v>
      </c>
      <c r="G67" s="25">
        <f t="shared" si="0"/>
        <v>0</v>
      </c>
    </row>
    <row r="68" spans="2:7" ht="13.5" customHeight="1" x14ac:dyDescent="0.2">
      <c r="B68" s="9" t="s">
        <v>122</v>
      </c>
      <c r="C68" s="10" t="s">
        <v>123</v>
      </c>
      <c r="D68" s="22">
        <v>1</v>
      </c>
      <c r="E68" s="23" t="s">
        <v>8</v>
      </c>
      <c r="F68" s="24">
        <v>0</v>
      </c>
      <c r="G68" s="25">
        <f t="shared" si="0"/>
        <v>0</v>
      </c>
    </row>
    <row r="69" spans="2:7" ht="13.5" customHeight="1" x14ac:dyDescent="0.2">
      <c r="B69" s="9" t="s">
        <v>124</v>
      </c>
      <c r="C69" s="10" t="s">
        <v>125</v>
      </c>
      <c r="D69" s="22">
        <v>1</v>
      </c>
      <c r="E69" s="23" t="s">
        <v>8</v>
      </c>
      <c r="F69" s="24">
        <v>0</v>
      </c>
      <c r="G69" s="25">
        <f t="shared" si="0"/>
        <v>0</v>
      </c>
    </row>
    <row r="70" spans="2:7" ht="13.5" customHeight="1" x14ac:dyDescent="0.2">
      <c r="B70" s="9" t="s">
        <v>126</v>
      </c>
      <c r="C70" s="10" t="s">
        <v>127</v>
      </c>
      <c r="D70" s="22">
        <v>1</v>
      </c>
      <c r="E70" s="23" t="s">
        <v>8</v>
      </c>
      <c r="F70" s="24">
        <v>0</v>
      </c>
      <c r="G70" s="25">
        <f t="shared" si="0"/>
        <v>0</v>
      </c>
    </row>
    <row r="71" spans="2:7" ht="13.5" customHeight="1" x14ac:dyDescent="0.2">
      <c r="B71" s="9" t="s">
        <v>128</v>
      </c>
      <c r="C71" s="10" t="s">
        <v>129</v>
      </c>
      <c r="D71" s="22">
        <v>1</v>
      </c>
      <c r="E71" s="23" t="s">
        <v>8</v>
      </c>
      <c r="F71" s="24">
        <v>0</v>
      </c>
      <c r="G71" s="25">
        <f t="shared" si="0"/>
        <v>0</v>
      </c>
    </row>
    <row r="72" spans="2:7" ht="13.5" customHeight="1" x14ac:dyDescent="0.2">
      <c r="B72" s="9" t="s">
        <v>130</v>
      </c>
      <c r="C72" s="10" t="s">
        <v>131</v>
      </c>
      <c r="D72" s="22">
        <v>1</v>
      </c>
      <c r="E72" s="23" t="s">
        <v>8</v>
      </c>
      <c r="F72" s="24">
        <v>0</v>
      </c>
      <c r="G72" s="25">
        <f t="shared" si="0"/>
        <v>0</v>
      </c>
    </row>
    <row r="73" spans="2:7" ht="13.5" customHeight="1" x14ac:dyDescent="0.2">
      <c r="B73" s="9" t="s">
        <v>132</v>
      </c>
      <c r="C73" s="10" t="s">
        <v>133</v>
      </c>
      <c r="D73" s="22">
        <v>1</v>
      </c>
      <c r="E73" s="23" t="s">
        <v>8</v>
      </c>
      <c r="F73" s="24">
        <v>0</v>
      </c>
      <c r="G73" s="25">
        <f t="shared" si="0"/>
        <v>0</v>
      </c>
    </row>
    <row r="74" spans="2:7" ht="13.5" customHeight="1" x14ac:dyDescent="0.2">
      <c r="B74" s="9" t="s">
        <v>134</v>
      </c>
      <c r="C74" s="10" t="s">
        <v>135</v>
      </c>
      <c r="D74" s="22">
        <v>1</v>
      </c>
      <c r="E74" s="23" t="s">
        <v>8</v>
      </c>
      <c r="F74" s="24">
        <v>0</v>
      </c>
      <c r="G74" s="25">
        <f t="shared" si="0"/>
        <v>0</v>
      </c>
    </row>
    <row r="75" spans="2:7" ht="13.5" customHeight="1" x14ac:dyDescent="0.2">
      <c r="B75" s="9" t="s">
        <v>136</v>
      </c>
      <c r="C75" s="10" t="s">
        <v>137</v>
      </c>
      <c r="D75" s="22">
        <v>1</v>
      </c>
      <c r="E75" s="23" t="s">
        <v>8</v>
      </c>
      <c r="F75" s="24">
        <v>0</v>
      </c>
      <c r="G75" s="25">
        <f t="shared" ref="G75:G142" si="1">D75*F75</f>
        <v>0</v>
      </c>
    </row>
    <row r="76" spans="2:7" ht="13.5" customHeight="1" x14ac:dyDescent="0.2">
      <c r="B76" s="9" t="s">
        <v>138</v>
      </c>
      <c r="C76" s="10" t="s">
        <v>139</v>
      </c>
      <c r="D76" s="22">
        <v>1</v>
      </c>
      <c r="E76" s="23" t="s">
        <v>8</v>
      </c>
      <c r="F76" s="24">
        <v>0</v>
      </c>
      <c r="G76" s="25">
        <f t="shared" si="1"/>
        <v>0</v>
      </c>
    </row>
    <row r="77" spans="2:7" ht="13.5" customHeight="1" x14ac:dyDescent="0.2">
      <c r="B77" s="9" t="s">
        <v>140</v>
      </c>
      <c r="C77" s="10" t="s">
        <v>141</v>
      </c>
      <c r="D77" s="22">
        <v>1</v>
      </c>
      <c r="E77" s="23" t="s">
        <v>8</v>
      </c>
      <c r="F77" s="24">
        <v>0</v>
      </c>
      <c r="G77" s="25">
        <f t="shared" si="1"/>
        <v>0</v>
      </c>
    </row>
    <row r="78" spans="2:7" ht="13.5" customHeight="1" x14ac:dyDescent="0.2">
      <c r="B78" s="9" t="s">
        <v>142</v>
      </c>
      <c r="C78" s="10" t="s">
        <v>143</v>
      </c>
      <c r="D78" s="22">
        <v>1</v>
      </c>
      <c r="E78" s="23" t="s">
        <v>8</v>
      </c>
      <c r="F78" s="24">
        <v>0</v>
      </c>
      <c r="G78" s="25">
        <f t="shared" si="1"/>
        <v>0</v>
      </c>
    </row>
    <row r="79" spans="2:7" ht="13.5" customHeight="1" x14ac:dyDescent="0.2">
      <c r="B79" s="9" t="s">
        <v>144</v>
      </c>
      <c r="C79" s="10" t="s">
        <v>145</v>
      </c>
      <c r="D79" s="22">
        <v>1</v>
      </c>
      <c r="E79" s="23" t="s">
        <v>8</v>
      </c>
      <c r="F79" s="24">
        <v>0</v>
      </c>
      <c r="G79" s="25">
        <f t="shared" si="1"/>
        <v>0</v>
      </c>
    </row>
    <row r="80" spans="2:7" ht="13.5" customHeight="1" x14ac:dyDescent="0.2">
      <c r="B80" s="9" t="s">
        <v>146</v>
      </c>
      <c r="C80" s="10" t="s">
        <v>147</v>
      </c>
      <c r="D80" s="22">
        <v>1</v>
      </c>
      <c r="E80" s="23" t="s">
        <v>8</v>
      </c>
      <c r="F80" s="24">
        <v>0</v>
      </c>
      <c r="G80" s="25">
        <f t="shared" si="1"/>
        <v>0</v>
      </c>
    </row>
    <row r="81" spans="2:7" ht="13.5" customHeight="1" x14ac:dyDescent="0.2">
      <c r="B81" s="9" t="s">
        <v>148</v>
      </c>
      <c r="C81" s="10" t="s">
        <v>149</v>
      </c>
      <c r="D81" s="22">
        <v>1</v>
      </c>
      <c r="E81" s="23" t="s">
        <v>8</v>
      </c>
      <c r="F81" s="24">
        <v>0</v>
      </c>
      <c r="G81" s="25">
        <f t="shared" si="1"/>
        <v>0</v>
      </c>
    </row>
    <row r="82" spans="2:7" ht="13.5" customHeight="1" x14ac:dyDescent="0.2">
      <c r="B82" s="9" t="s">
        <v>150</v>
      </c>
      <c r="C82" s="10" t="s">
        <v>151</v>
      </c>
      <c r="D82" s="22">
        <v>1</v>
      </c>
      <c r="E82" s="23" t="s">
        <v>8</v>
      </c>
      <c r="F82" s="24">
        <v>0</v>
      </c>
      <c r="G82" s="25">
        <f t="shared" si="1"/>
        <v>0</v>
      </c>
    </row>
    <row r="83" spans="2:7" ht="13.5" customHeight="1" x14ac:dyDescent="0.2">
      <c r="B83" s="9" t="s">
        <v>152</v>
      </c>
      <c r="C83" s="10" t="s">
        <v>153</v>
      </c>
      <c r="D83" s="22">
        <v>1</v>
      </c>
      <c r="E83" s="23" t="s">
        <v>8</v>
      </c>
      <c r="F83" s="24">
        <v>0</v>
      </c>
      <c r="G83" s="25">
        <f t="shared" si="1"/>
        <v>0</v>
      </c>
    </row>
    <row r="84" spans="2:7" ht="13.5" customHeight="1" x14ac:dyDescent="0.2">
      <c r="B84" s="9" t="s">
        <v>154</v>
      </c>
      <c r="C84" s="10" t="s">
        <v>155</v>
      </c>
      <c r="D84" s="22">
        <v>1</v>
      </c>
      <c r="E84" s="23" t="s">
        <v>8</v>
      </c>
      <c r="F84" s="24">
        <v>0</v>
      </c>
      <c r="G84" s="25">
        <f t="shared" si="1"/>
        <v>0</v>
      </c>
    </row>
    <row r="85" spans="2:7" ht="13.5" customHeight="1" x14ac:dyDescent="0.2">
      <c r="B85" s="9" t="s">
        <v>156</v>
      </c>
      <c r="C85" s="10" t="s">
        <v>157</v>
      </c>
      <c r="D85" s="22">
        <v>1</v>
      </c>
      <c r="E85" s="23" t="s">
        <v>8</v>
      </c>
      <c r="F85" s="24">
        <v>0</v>
      </c>
      <c r="G85" s="25">
        <f t="shared" si="1"/>
        <v>0</v>
      </c>
    </row>
    <row r="86" spans="2:7" ht="13.5" customHeight="1" x14ac:dyDescent="0.2">
      <c r="B86" s="9" t="s">
        <v>158</v>
      </c>
      <c r="C86" s="10" t="s">
        <v>159</v>
      </c>
      <c r="D86" s="22">
        <v>1</v>
      </c>
      <c r="E86" s="23" t="s">
        <v>8</v>
      </c>
      <c r="F86" s="24">
        <v>0</v>
      </c>
      <c r="G86" s="25">
        <f t="shared" si="1"/>
        <v>0</v>
      </c>
    </row>
    <row r="87" spans="2:7" ht="13.5" customHeight="1" x14ac:dyDescent="0.2">
      <c r="B87" s="9" t="s">
        <v>160</v>
      </c>
      <c r="C87" s="10" t="s">
        <v>161</v>
      </c>
      <c r="D87" s="22">
        <v>1</v>
      </c>
      <c r="E87" s="23" t="s">
        <v>8</v>
      </c>
      <c r="F87" s="24">
        <v>0</v>
      </c>
      <c r="G87" s="25">
        <f t="shared" si="1"/>
        <v>0</v>
      </c>
    </row>
    <row r="88" spans="2:7" ht="13.5" customHeight="1" x14ac:dyDescent="0.2">
      <c r="B88" s="9" t="s">
        <v>162</v>
      </c>
      <c r="C88" s="10" t="s">
        <v>163</v>
      </c>
      <c r="D88" s="22">
        <v>1</v>
      </c>
      <c r="E88" s="23" t="s">
        <v>8</v>
      </c>
      <c r="F88" s="24">
        <v>0</v>
      </c>
      <c r="G88" s="25">
        <f t="shared" si="1"/>
        <v>0</v>
      </c>
    </row>
    <row r="89" spans="2:7" ht="13.5" customHeight="1" x14ac:dyDescent="0.2">
      <c r="B89" s="9" t="s">
        <v>164</v>
      </c>
      <c r="C89" s="10" t="s">
        <v>165</v>
      </c>
      <c r="D89" s="22">
        <v>1</v>
      </c>
      <c r="E89" s="23" t="s">
        <v>8</v>
      </c>
      <c r="F89" s="24">
        <v>0</v>
      </c>
      <c r="G89" s="25">
        <f t="shared" si="1"/>
        <v>0</v>
      </c>
    </row>
    <row r="90" spans="2:7" ht="13.5" customHeight="1" x14ac:dyDescent="0.2">
      <c r="B90" s="9" t="s">
        <v>166</v>
      </c>
      <c r="C90" s="10" t="s">
        <v>167</v>
      </c>
      <c r="D90" s="22">
        <v>1</v>
      </c>
      <c r="E90" s="23" t="s">
        <v>8</v>
      </c>
      <c r="F90" s="24">
        <v>0</v>
      </c>
      <c r="G90" s="25">
        <f t="shared" si="1"/>
        <v>0</v>
      </c>
    </row>
    <row r="91" spans="2:7" ht="13.5" customHeight="1" x14ac:dyDescent="0.2">
      <c r="B91" s="9" t="s">
        <v>168</v>
      </c>
      <c r="C91" s="10" t="s">
        <v>169</v>
      </c>
      <c r="D91" s="22">
        <v>1</v>
      </c>
      <c r="E91" s="23" t="s">
        <v>8</v>
      </c>
      <c r="F91" s="24">
        <v>0</v>
      </c>
      <c r="G91" s="25">
        <f t="shared" si="1"/>
        <v>0</v>
      </c>
    </row>
    <row r="92" spans="2:7" ht="13.5" customHeight="1" x14ac:dyDescent="0.2">
      <c r="B92" s="9" t="s">
        <v>170</v>
      </c>
      <c r="C92" s="10" t="s">
        <v>171</v>
      </c>
      <c r="D92" s="22">
        <v>1</v>
      </c>
      <c r="E92" s="23" t="s">
        <v>8</v>
      </c>
      <c r="F92" s="24">
        <v>0</v>
      </c>
      <c r="G92" s="25">
        <f t="shared" si="1"/>
        <v>0</v>
      </c>
    </row>
    <row r="93" spans="2:7" ht="13.5" customHeight="1" x14ac:dyDescent="0.2">
      <c r="B93" s="9" t="s">
        <v>172</v>
      </c>
      <c r="C93" s="10" t="s">
        <v>173</v>
      </c>
      <c r="D93" s="22">
        <v>168</v>
      </c>
      <c r="E93" s="23" t="s">
        <v>13</v>
      </c>
      <c r="F93" s="24">
        <v>0</v>
      </c>
      <c r="G93" s="25">
        <f t="shared" si="1"/>
        <v>0</v>
      </c>
    </row>
    <row r="94" spans="2:7" ht="13.5" customHeight="1" x14ac:dyDescent="0.2">
      <c r="B94" s="9" t="s">
        <v>174</v>
      </c>
      <c r="C94" s="10" t="s">
        <v>175</v>
      </c>
      <c r="D94" s="22">
        <v>70</v>
      </c>
      <c r="E94" s="23" t="s">
        <v>13</v>
      </c>
      <c r="F94" s="24">
        <v>0</v>
      </c>
      <c r="G94" s="25">
        <f t="shared" si="1"/>
        <v>0</v>
      </c>
    </row>
    <row r="95" spans="2:7" ht="13.5" customHeight="1" x14ac:dyDescent="0.2">
      <c r="B95" s="9" t="s">
        <v>176</v>
      </c>
      <c r="C95" s="10" t="s">
        <v>177</v>
      </c>
      <c r="D95" s="22">
        <v>40</v>
      </c>
      <c r="E95" s="23" t="s">
        <v>13</v>
      </c>
      <c r="F95" s="24">
        <v>0</v>
      </c>
      <c r="G95" s="25">
        <f t="shared" si="1"/>
        <v>0</v>
      </c>
    </row>
    <row r="96" spans="2:7" ht="13.5" customHeight="1" x14ac:dyDescent="0.2">
      <c r="B96" s="9" t="s">
        <v>178</v>
      </c>
      <c r="C96" s="10" t="s">
        <v>179</v>
      </c>
      <c r="D96" s="22">
        <v>70</v>
      </c>
      <c r="E96" s="23" t="s">
        <v>13</v>
      </c>
      <c r="F96" s="24">
        <v>0</v>
      </c>
      <c r="G96" s="25">
        <f t="shared" si="1"/>
        <v>0</v>
      </c>
    </row>
    <row r="97" spans="2:7" ht="13.5" customHeight="1" x14ac:dyDescent="0.2">
      <c r="B97" s="9" t="s">
        <v>180</v>
      </c>
      <c r="C97" s="10" t="s">
        <v>181</v>
      </c>
      <c r="D97" s="22">
        <v>72</v>
      </c>
      <c r="E97" s="23" t="s">
        <v>13</v>
      </c>
      <c r="F97" s="24">
        <v>0</v>
      </c>
      <c r="G97" s="25">
        <f t="shared" si="1"/>
        <v>0</v>
      </c>
    </row>
    <row r="98" spans="2:7" ht="13.5" customHeight="1" x14ac:dyDescent="0.2">
      <c r="B98" s="9" t="s">
        <v>182</v>
      </c>
      <c r="C98" s="10" t="s">
        <v>183</v>
      </c>
      <c r="D98" s="22">
        <v>39</v>
      </c>
      <c r="E98" s="23" t="s">
        <v>13</v>
      </c>
      <c r="F98" s="24">
        <v>0</v>
      </c>
      <c r="G98" s="25">
        <f t="shared" si="1"/>
        <v>0</v>
      </c>
    </row>
    <row r="99" spans="2:7" ht="13.5" customHeight="1" x14ac:dyDescent="0.2">
      <c r="B99" s="9" t="s">
        <v>184</v>
      </c>
      <c r="C99" s="10" t="s">
        <v>185</v>
      </c>
      <c r="D99" s="22">
        <v>155</v>
      </c>
      <c r="E99" s="23" t="s">
        <v>13</v>
      </c>
      <c r="F99" s="24">
        <v>0</v>
      </c>
      <c r="G99" s="25">
        <f t="shared" si="1"/>
        <v>0</v>
      </c>
    </row>
    <row r="100" spans="2:7" ht="13.5" customHeight="1" x14ac:dyDescent="0.2">
      <c r="B100" s="9" t="s">
        <v>186</v>
      </c>
      <c r="C100" s="10" t="s">
        <v>187</v>
      </c>
      <c r="D100" s="22">
        <v>1</v>
      </c>
      <c r="E100" s="23" t="s">
        <v>8</v>
      </c>
      <c r="F100" s="24">
        <v>0</v>
      </c>
      <c r="G100" s="25">
        <f t="shared" si="1"/>
        <v>0</v>
      </c>
    </row>
    <row r="101" spans="2:7" ht="13.5" customHeight="1" x14ac:dyDescent="0.2">
      <c r="B101" s="9" t="s">
        <v>188</v>
      </c>
      <c r="C101" s="10" t="s">
        <v>189</v>
      </c>
      <c r="D101" s="22">
        <v>1</v>
      </c>
      <c r="E101" s="23" t="s">
        <v>8</v>
      </c>
      <c r="F101" s="24">
        <v>0</v>
      </c>
      <c r="G101" s="25">
        <f t="shared" si="1"/>
        <v>0</v>
      </c>
    </row>
    <row r="102" spans="2:7" ht="13.5" customHeight="1" x14ac:dyDescent="0.2">
      <c r="B102" s="9" t="s">
        <v>190</v>
      </c>
      <c r="C102" s="10" t="s">
        <v>191</v>
      </c>
      <c r="D102" s="22">
        <v>1</v>
      </c>
      <c r="E102" s="23" t="s">
        <v>8</v>
      </c>
      <c r="F102" s="24">
        <v>0</v>
      </c>
      <c r="G102" s="25">
        <f t="shared" si="1"/>
        <v>0</v>
      </c>
    </row>
    <row r="103" spans="2:7" ht="13.5" customHeight="1" x14ac:dyDescent="0.2">
      <c r="B103" s="9" t="s">
        <v>192</v>
      </c>
      <c r="C103" s="10" t="s">
        <v>193</v>
      </c>
      <c r="D103" s="22">
        <v>3</v>
      </c>
      <c r="E103" s="23" t="s">
        <v>8</v>
      </c>
      <c r="F103" s="24">
        <v>0</v>
      </c>
      <c r="G103" s="25">
        <f t="shared" si="1"/>
        <v>0</v>
      </c>
    </row>
    <row r="104" spans="2:7" ht="13.5" customHeight="1" x14ac:dyDescent="0.2">
      <c r="B104" s="9" t="s">
        <v>194</v>
      </c>
      <c r="C104" s="10" t="s">
        <v>195</v>
      </c>
      <c r="D104" s="22">
        <v>1</v>
      </c>
      <c r="E104" s="23" t="s">
        <v>8</v>
      </c>
      <c r="F104" s="24">
        <v>0</v>
      </c>
      <c r="G104" s="25">
        <f t="shared" si="1"/>
        <v>0</v>
      </c>
    </row>
    <row r="105" spans="2:7" ht="13.5" customHeight="1" x14ac:dyDescent="0.2">
      <c r="B105" s="9" t="s">
        <v>196</v>
      </c>
      <c r="C105" s="10" t="s">
        <v>197</v>
      </c>
      <c r="D105" s="22">
        <v>1</v>
      </c>
      <c r="E105" s="23" t="s">
        <v>8</v>
      </c>
      <c r="F105" s="24">
        <v>0</v>
      </c>
      <c r="G105" s="25">
        <f t="shared" si="1"/>
        <v>0</v>
      </c>
    </row>
    <row r="106" spans="2:7" ht="13.5" customHeight="1" x14ac:dyDescent="0.2">
      <c r="B106" s="9" t="s">
        <v>198</v>
      </c>
      <c r="C106" s="10" t="s">
        <v>199</v>
      </c>
      <c r="D106" s="22">
        <v>1</v>
      </c>
      <c r="E106" s="23" t="s">
        <v>8</v>
      </c>
      <c r="F106" s="24">
        <v>0</v>
      </c>
      <c r="G106" s="25">
        <f t="shared" si="1"/>
        <v>0</v>
      </c>
    </row>
    <row r="107" spans="2:7" ht="13.5" customHeight="1" x14ac:dyDescent="0.2">
      <c r="B107" s="9" t="s">
        <v>200</v>
      </c>
      <c r="C107" s="10" t="s">
        <v>201</v>
      </c>
      <c r="D107" s="22">
        <v>1</v>
      </c>
      <c r="E107" s="23" t="s">
        <v>8</v>
      </c>
      <c r="F107" s="24">
        <v>0</v>
      </c>
      <c r="G107" s="25">
        <f t="shared" si="1"/>
        <v>0</v>
      </c>
    </row>
    <row r="108" spans="2:7" ht="13.5" customHeight="1" x14ac:dyDescent="0.2">
      <c r="B108" s="9" t="s">
        <v>202</v>
      </c>
      <c r="C108" s="10" t="s">
        <v>203</v>
      </c>
      <c r="D108" s="22">
        <v>2</v>
      </c>
      <c r="E108" s="23" t="s">
        <v>8</v>
      </c>
      <c r="F108" s="24">
        <v>0</v>
      </c>
      <c r="G108" s="25">
        <f t="shared" si="1"/>
        <v>0</v>
      </c>
    </row>
    <row r="109" spans="2:7" ht="13.5" customHeight="1" x14ac:dyDescent="0.2">
      <c r="B109" s="15" t="s">
        <v>204</v>
      </c>
      <c r="C109" s="16" t="s">
        <v>205</v>
      </c>
      <c r="D109" s="26">
        <v>12</v>
      </c>
      <c r="E109" s="27" t="s">
        <v>28</v>
      </c>
      <c r="F109" s="28">
        <v>0</v>
      </c>
      <c r="G109" s="29">
        <f t="shared" si="1"/>
        <v>0</v>
      </c>
    </row>
    <row r="110" spans="2:7" ht="6.95" customHeight="1" x14ac:dyDescent="0.2">
      <c r="F110" s="21"/>
    </row>
    <row r="111" spans="2:7" ht="6.95" customHeight="1" x14ac:dyDescent="0.2">
      <c r="F111" s="21"/>
    </row>
    <row r="112" spans="2:7" s="5" customFormat="1" ht="13.5" customHeight="1" x14ac:dyDescent="0.2">
      <c r="B112" s="63" t="s">
        <v>206</v>
      </c>
      <c r="C112" s="64"/>
      <c r="D112" s="64"/>
      <c r="E112" s="64"/>
      <c r="F112" s="64"/>
      <c r="G112" s="65"/>
    </row>
    <row r="113" spans="2:7" ht="13.5" customHeight="1" x14ac:dyDescent="0.2">
      <c r="B113" s="46" t="s">
        <v>207</v>
      </c>
      <c r="C113" s="47" t="s">
        <v>208</v>
      </c>
      <c r="D113" s="48">
        <v>46</v>
      </c>
      <c r="E113" s="49" t="s">
        <v>13</v>
      </c>
      <c r="F113" s="50">
        <v>0</v>
      </c>
      <c r="G113" s="51">
        <f t="shared" si="1"/>
        <v>0</v>
      </c>
    </row>
    <row r="114" spans="2:7" ht="13.5" customHeight="1" x14ac:dyDescent="0.2">
      <c r="B114" s="9" t="s">
        <v>209</v>
      </c>
      <c r="C114" s="10" t="s">
        <v>210</v>
      </c>
      <c r="D114" s="22">
        <v>61</v>
      </c>
      <c r="E114" s="23" t="s">
        <v>13</v>
      </c>
      <c r="F114" s="24">
        <v>0</v>
      </c>
      <c r="G114" s="25">
        <f t="shared" si="1"/>
        <v>0</v>
      </c>
    </row>
    <row r="115" spans="2:7" ht="13.5" customHeight="1" x14ac:dyDescent="0.2">
      <c r="B115" s="9" t="s">
        <v>211</v>
      </c>
      <c r="C115" s="10" t="s">
        <v>361</v>
      </c>
      <c r="D115" s="22">
        <v>1743</v>
      </c>
      <c r="E115" s="23" t="s">
        <v>13</v>
      </c>
      <c r="F115" s="24">
        <v>0</v>
      </c>
      <c r="G115" s="25">
        <f t="shared" si="1"/>
        <v>0</v>
      </c>
    </row>
    <row r="116" spans="2:7" ht="13.5" customHeight="1" x14ac:dyDescent="0.2">
      <c r="B116" s="9" t="s">
        <v>212</v>
      </c>
      <c r="C116" s="10" t="s">
        <v>362</v>
      </c>
      <c r="D116" s="22">
        <v>36</v>
      </c>
      <c r="E116" s="23" t="s">
        <v>13</v>
      </c>
      <c r="F116" s="24">
        <v>0</v>
      </c>
      <c r="G116" s="25">
        <f t="shared" si="1"/>
        <v>0</v>
      </c>
    </row>
    <row r="117" spans="2:7" ht="13.5" customHeight="1" x14ac:dyDescent="0.2">
      <c r="B117" s="9" t="s">
        <v>213</v>
      </c>
      <c r="C117" s="10" t="s">
        <v>214</v>
      </c>
      <c r="D117" s="22">
        <v>3</v>
      </c>
      <c r="E117" s="23" t="s">
        <v>8</v>
      </c>
      <c r="F117" s="24">
        <v>0</v>
      </c>
      <c r="G117" s="25">
        <f t="shared" si="1"/>
        <v>0</v>
      </c>
    </row>
    <row r="118" spans="2:7" ht="13.5" customHeight="1" x14ac:dyDescent="0.2">
      <c r="B118" s="9" t="s">
        <v>215</v>
      </c>
      <c r="C118" s="10" t="s">
        <v>216</v>
      </c>
      <c r="D118" s="22">
        <v>3</v>
      </c>
      <c r="E118" s="23" t="s">
        <v>8</v>
      </c>
      <c r="F118" s="24">
        <v>0</v>
      </c>
      <c r="G118" s="25">
        <f t="shared" si="1"/>
        <v>0</v>
      </c>
    </row>
    <row r="119" spans="2:7" ht="13.5" customHeight="1" x14ac:dyDescent="0.2">
      <c r="B119" s="9" t="s">
        <v>217</v>
      </c>
      <c r="C119" s="10" t="s">
        <v>218</v>
      </c>
      <c r="D119" s="22">
        <v>1</v>
      </c>
      <c r="E119" s="23" t="s">
        <v>8</v>
      </c>
      <c r="F119" s="24">
        <v>0</v>
      </c>
      <c r="G119" s="25">
        <f t="shared" si="1"/>
        <v>0</v>
      </c>
    </row>
    <row r="120" spans="2:7" ht="13.5" customHeight="1" x14ac:dyDescent="0.2">
      <c r="B120" s="9" t="s">
        <v>219</v>
      </c>
      <c r="C120" s="10" t="s">
        <v>220</v>
      </c>
      <c r="D120" s="22">
        <v>1</v>
      </c>
      <c r="E120" s="23" t="s">
        <v>8</v>
      </c>
      <c r="F120" s="24">
        <v>0</v>
      </c>
      <c r="G120" s="25">
        <f t="shared" si="1"/>
        <v>0</v>
      </c>
    </row>
    <row r="121" spans="2:7" ht="13.5" customHeight="1" x14ac:dyDescent="0.2">
      <c r="B121" s="9" t="s">
        <v>221</v>
      </c>
      <c r="C121" s="10" t="s">
        <v>222</v>
      </c>
      <c r="D121" s="22">
        <v>9</v>
      </c>
      <c r="E121" s="23" t="s">
        <v>13</v>
      </c>
      <c r="F121" s="24">
        <v>0</v>
      </c>
      <c r="G121" s="25">
        <f t="shared" si="1"/>
        <v>0</v>
      </c>
    </row>
    <row r="122" spans="2:7" ht="13.5" customHeight="1" x14ac:dyDescent="0.2">
      <c r="B122" s="9" t="s">
        <v>223</v>
      </c>
      <c r="C122" s="10" t="s">
        <v>224</v>
      </c>
      <c r="D122" s="22">
        <v>12</v>
      </c>
      <c r="E122" s="23" t="s">
        <v>13</v>
      </c>
      <c r="F122" s="24">
        <v>0</v>
      </c>
      <c r="G122" s="25">
        <f t="shared" si="1"/>
        <v>0</v>
      </c>
    </row>
    <row r="123" spans="2:7" ht="13.5" customHeight="1" x14ac:dyDescent="0.2">
      <c r="B123" s="9" t="s">
        <v>225</v>
      </c>
      <c r="C123" s="10" t="s">
        <v>226</v>
      </c>
      <c r="D123" s="22">
        <v>62</v>
      </c>
      <c r="E123" s="23" t="s">
        <v>13</v>
      </c>
      <c r="F123" s="24">
        <v>0</v>
      </c>
      <c r="G123" s="25">
        <f t="shared" si="1"/>
        <v>0</v>
      </c>
    </row>
    <row r="124" spans="2:7" ht="13.5" customHeight="1" x14ac:dyDescent="0.2">
      <c r="B124" s="9" t="s">
        <v>227</v>
      </c>
      <c r="C124" s="10" t="s">
        <v>228</v>
      </c>
      <c r="D124" s="22">
        <v>211</v>
      </c>
      <c r="E124" s="23" t="s">
        <v>13</v>
      </c>
      <c r="F124" s="24">
        <v>0</v>
      </c>
      <c r="G124" s="25">
        <f t="shared" si="1"/>
        <v>0</v>
      </c>
    </row>
    <row r="125" spans="2:7" ht="13.5" customHeight="1" x14ac:dyDescent="0.2">
      <c r="B125" s="9" t="s">
        <v>229</v>
      </c>
      <c r="C125" s="10" t="s">
        <v>230</v>
      </c>
      <c r="D125" s="22">
        <v>168</v>
      </c>
      <c r="E125" s="23" t="s">
        <v>13</v>
      </c>
      <c r="F125" s="24">
        <v>0</v>
      </c>
      <c r="G125" s="25">
        <f t="shared" si="1"/>
        <v>0</v>
      </c>
    </row>
    <row r="126" spans="2:7" ht="13.5" customHeight="1" x14ac:dyDescent="0.2">
      <c r="B126" s="9" t="s">
        <v>231</v>
      </c>
      <c r="C126" s="10" t="s">
        <v>232</v>
      </c>
      <c r="D126" s="22">
        <v>2</v>
      </c>
      <c r="E126" s="23" t="s">
        <v>8</v>
      </c>
      <c r="F126" s="24">
        <v>0</v>
      </c>
      <c r="G126" s="25">
        <f t="shared" si="1"/>
        <v>0</v>
      </c>
    </row>
    <row r="127" spans="2:7" ht="13.5" customHeight="1" x14ac:dyDescent="0.2">
      <c r="B127" s="9" t="s">
        <v>233</v>
      </c>
      <c r="C127" s="10" t="s">
        <v>234</v>
      </c>
      <c r="D127" s="22">
        <v>1</v>
      </c>
      <c r="E127" s="23" t="s">
        <v>8</v>
      </c>
      <c r="F127" s="24">
        <v>0</v>
      </c>
      <c r="G127" s="25">
        <f t="shared" si="1"/>
        <v>0</v>
      </c>
    </row>
    <row r="128" spans="2:7" ht="13.5" customHeight="1" x14ac:dyDescent="0.2">
      <c r="B128" s="9" t="s">
        <v>235</v>
      </c>
      <c r="C128" s="10" t="s">
        <v>236</v>
      </c>
      <c r="D128" s="22">
        <v>1</v>
      </c>
      <c r="E128" s="23" t="s">
        <v>8</v>
      </c>
      <c r="F128" s="24">
        <v>0</v>
      </c>
      <c r="G128" s="25">
        <f t="shared" si="1"/>
        <v>0</v>
      </c>
    </row>
    <row r="129" spans="2:7" ht="13.5" customHeight="1" x14ac:dyDescent="0.2">
      <c r="B129" s="15" t="s">
        <v>237</v>
      </c>
      <c r="C129" s="16" t="s">
        <v>354</v>
      </c>
      <c r="D129" s="26">
        <v>1</v>
      </c>
      <c r="E129" s="27" t="s">
        <v>5</v>
      </c>
      <c r="F129" s="28">
        <v>0</v>
      </c>
      <c r="G129" s="29">
        <f t="shared" si="1"/>
        <v>0</v>
      </c>
    </row>
    <row r="130" spans="2:7" ht="6.95" customHeight="1" x14ac:dyDescent="0.2">
      <c r="F130" s="21"/>
    </row>
    <row r="131" spans="2:7" ht="6.95" customHeight="1" x14ac:dyDescent="0.2">
      <c r="F131" s="21"/>
    </row>
    <row r="132" spans="2:7" s="5" customFormat="1" ht="13.5" customHeight="1" x14ac:dyDescent="0.2">
      <c r="B132" s="53" t="s">
        <v>238</v>
      </c>
      <c r="C132" s="54"/>
      <c r="D132" s="54"/>
      <c r="E132" s="54"/>
      <c r="F132" s="54"/>
      <c r="G132" s="55"/>
    </row>
    <row r="133" spans="2:7" ht="13.5" customHeight="1" x14ac:dyDescent="0.2">
      <c r="B133" s="36" t="s">
        <v>239</v>
      </c>
      <c r="C133" s="37" t="s">
        <v>240</v>
      </c>
      <c r="D133" s="48">
        <v>32417</v>
      </c>
      <c r="E133" s="49" t="s">
        <v>28</v>
      </c>
      <c r="F133" s="50">
        <v>0</v>
      </c>
      <c r="G133" s="51">
        <f t="shared" si="1"/>
        <v>0</v>
      </c>
    </row>
    <row r="134" spans="2:7" ht="13.5" customHeight="1" x14ac:dyDescent="0.2">
      <c r="B134" s="9" t="s">
        <v>241</v>
      </c>
      <c r="C134" s="10" t="s">
        <v>371</v>
      </c>
      <c r="D134" s="22">
        <v>11942</v>
      </c>
      <c r="E134" s="23" t="s">
        <v>28</v>
      </c>
      <c r="F134" s="66">
        <v>0</v>
      </c>
      <c r="G134" s="25">
        <f t="shared" si="1"/>
        <v>0</v>
      </c>
    </row>
    <row r="135" spans="2:7" ht="13.5" customHeight="1" x14ac:dyDescent="0.2">
      <c r="B135" s="9" t="s">
        <v>242</v>
      </c>
      <c r="C135" s="10" t="s">
        <v>372</v>
      </c>
      <c r="D135" s="22">
        <v>1244</v>
      </c>
      <c r="E135" s="23" t="s">
        <v>28</v>
      </c>
      <c r="F135" s="24">
        <v>0</v>
      </c>
      <c r="G135" s="25">
        <f t="shared" si="1"/>
        <v>0</v>
      </c>
    </row>
    <row r="136" spans="2:7" ht="13.5" customHeight="1" x14ac:dyDescent="0.2">
      <c r="B136" s="9" t="s">
        <v>243</v>
      </c>
      <c r="C136" s="10" t="s">
        <v>375</v>
      </c>
      <c r="D136" s="22">
        <v>12147</v>
      </c>
      <c r="E136" s="23" t="s">
        <v>28</v>
      </c>
      <c r="F136" s="24">
        <v>0</v>
      </c>
      <c r="G136" s="25">
        <f t="shared" si="1"/>
        <v>0</v>
      </c>
    </row>
    <row r="137" spans="2:7" ht="13.5" customHeight="1" x14ac:dyDescent="0.2">
      <c r="B137" s="9" t="s">
        <v>244</v>
      </c>
      <c r="C137" s="10" t="s">
        <v>373</v>
      </c>
      <c r="D137" s="22">
        <v>17261</v>
      </c>
      <c r="E137" s="23" t="s">
        <v>28</v>
      </c>
      <c r="F137" s="24">
        <v>0</v>
      </c>
      <c r="G137" s="25">
        <f t="shared" si="1"/>
        <v>0</v>
      </c>
    </row>
    <row r="138" spans="2:7" ht="13.5" customHeight="1" x14ac:dyDescent="0.2">
      <c r="B138" s="9" t="s">
        <v>245</v>
      </c>
      <c r="C138" s="10" t="s">
        <v>376</v>
      </c>
      <c r="D138" s="22">
        <v>12672</v>
      </c>
      <c r="E138" s="23" t="s">
        <v>28</v>
      </c>
      <c r="F138" s="24">
        <v>0</v>
      </c>
      <c r="G138" s="25">
        <f t="shared" si="1"/>
        <v>0</v>
      </c>
    </row>
    <row r="139" spans="2:7" ht="13.5" customHeight="1" x14ac:dyDescent="0.2">
      <c r="B139" s="9" t="s">
        <v>246</v>
      </c>
      <c r="C139" s="10" t="s">
        <v>247</v>
      </c>
      <c r="D139" s="22">
        <v>14413</v>
      </c>
      <c r="E139" s="23" t="s">
        <v>28</v>
      </c>
      <c r="F139" s="24">
        <v>0</v>
      </c>
      <c r="G139" s="25">
        <f t="shared" si="1"/>
        <v>0</v>
      </c>
    </row>
    <row r="140" spans="2:7" ht="13.5" customHeight="1" x14ac:dyDescent="0.2">
      <c r="B140" s="9" t="s">
        <v>248</v>
      </c>
      <c r="C140" s="10" t="s">
        <v>377</v>
      </c>
      <c r="D140" s="22">
        <v>14413</v>
      </c>
      <c r="E140" s="23" t="s">
        <v>28</v>
      </c>
      <c r="F140" s="24">
        <v>0</v>
      </c>
      <c r="G140" s="25">
        <f t="shared" si="1"/>
        <v>0</v>
      </c>
    </row>
    <row r="141" spans="2:7" ht="13.5" customHeight="1" x14ac:dyDescent="0.2">
      <c r="B141" s="9" t="s">
        <v>249</v>
      </c>
      <c r="C141" s="10" t="s">
        <v>363</v>
      </c>
      <c r="D141" s="22">
        <v>570</v>
      </c>
      <c r="E141" s="23" t="s">
        <v>13</v>
      </c>
      <c r="F141" s="24">
        <v>0</v>
      </c>
      <c r="G141" s="25">
        <f t="shared" si="1"/>
        <v>0</v>
      </c>
    </row>
    <row r="142" spans="2:7" ht="13.5" customHeight="1" x14ac:dyDescent="0.2">
      <c r="B142" s="9" t="s">
        <v>250</v>
      </c>
      <c r="C142" s="10" t="s">
        <v>364</v>
      </c>
      <c r="D142" s="22">
        <v>2311</v>
      </c>
      <c r="E142" s="23" t="s">
        <v>13</v>
      </c>
      <c r="F142" s="24">
        <v>0</v>
      </c>
      <c r="G142" s="25">
        <f t="shared" si="1"/>
        <v>0</v>
      </c>
    </row>
    <row r="143" spans="2:7" ht="13.5" customHeight="1" x14ac:dyDescent="0.2">
      <c r="B143" s="9" t="s">
        <v>251</v>
      </c>
      <c r="C143" s="10" t="s">
        <v>365</v>
      </c>
      <c r="D143" s="22">
        <v>665</v>
      </c>
      <c r="E143" s="23" t="s">
        <v>13</v>
      </c>
      <c r="F143" s="24">
        <v>0</v>
      </c>
      <c r="G143" s="25">
        <f t="shared" ref="G143:G185" si="2">D143*F143</f>
        <v>0</v>
      </c>
    </row>
    <row r="144" spans="2:7" ht="13.5" customHeight="1" x14ac:dyDescent="0.2">
      <c r="B144" s="9" t="s">
        <v>252</v>
      </c>
      <c r="C144" s="10" t="s">
        <v>366</v>
      </c>
      <c r="D144" s="22">
        <v>230</v>
      </c>
      <c r="E144" s="23" t="s">
        <v>13</v>
      </c>
      <c r="F144" s="24">
        <v>0</v>
      </c>
      <c r="G144" s="25">
        <f t="shared" si="2"/>
        <v>0</v>
      </c>
    </row>
    <row r="145" spans="2:7" ht="13.5" customHeight="1" x14ac:dyDescent="0.2">
      <c r="B145" s="9" t="s">
        <v>253</v>
      </c>
      <c r="C145" s="10" t="s">
        <v>367</v>
      </c>
      <c r="D145" s="22">
        <v>104</v>
      </c>
      <c r="E145" s="23" t="s">
        <v>13</v>
      </c>
      <c r="F145" s="24">
        <v>0</v>
      </c>
      <c r="G145" s="25">
        <f t="shared" si="2"/>
        <v>0</v>
      </c>
    </row>
    <row r="146" spans="2:7" ht="13.5" customHeight="1" x14ac:dyDescent="0.2">
      <c r="B146" s="9" t="s">
        <v>254</v>
      </c>
      <c r="C146" s="10" t="s">
        <v>368</v>
      </c>
      <c r="D146" s="22">
        <v>8</v>
      </c>
      <c r="E146" s="23" t="s">
        <v>8</v>
      </c>
      <c r="F146" s="24">
        <v>0</v>
      </c>
      <c r="G146" s="25">
        <f t="shared" si="2"/>
        <v>0</v>
      </c>
    </row>
    <row r="147" spans="2:7" ht="13.5" customHeight="1" x14ac:dyDescent="0.2">
      <c r="B147" s="9" t="s">
        <v>255</v>
      </c>
      <c r="C147" s="10" t="s">
        <v>369</v>
      </c>
      <c r="D147" s="22">
        <v>4</v>
      </c>
      <c r="E147" s="23" t="s">
        <v>8</v>
      </c>
      <c r="F147" s="24">
        <v>0</v>
      </c>
      <c r="G147" s="25">
        <f t="shared" si="2"/>
        <v>0</v>
      </c>
    </row>
    <row r="148" spans="2:7" ht="13.5" customHeight="1" x14ac:dyDescent="0.2">
      <c r="B148" s="9" t="s">
        <v>256</v>
      </c>
      <c r="C148" s="10" t="s">
        <v>374</v>
      </c>
      <c r="D148" s="22">
        <v>1748</v>
      </c>
      <c r="E148" s="23" t="s">
        <v>28</v>
      </c>
      <c r="F148" s="24">
        <v>0</v>
      </c>
      <c r="G148" s="25">
        <f t="shared" si="2"/>
        <v>0</v>
      </c>
    </row>
    <row r="149" spans="2:7" ht="13.5" customHeight="1" x14ac:dyDescent="0.2">
      <c r="B149" s="9" t="s">
        <v>257</v>
      </c>
      <c r="C149" s="10" t="s">
        <v>258</v>
      </c>
      <c r="D149" s="22">
        <v>563</v>
      </c>
      <c r="E149" s="23" t="s">
        <v>28</v>
      </c>
      <c r="F149" s="24">
        <v>0</v>
      </c>
      <c r="G149" s="25">
        <f t="shared" si="2"/>
        <v>0</v>
      </c>
    </row>
    <row r="150" spans="2:7" ht="13.5" customHeight="1" x14ac:dyDescent="0.2">
      <c r="B150" s="9" t="s">
        <v>259</v>
      </c>
      <c r="C150" s="10" t="s">
        <v>260</v>
      </c>
      <c r="D150" s="22">
        <v>289</v>
      </c>
      <c r="E150" s="23" t="s">
        <v>28</v>
      </c>
      <c r="F150" s="24">
        <v>0</v>
      </c>
      <c r="G150" s="25">
        <f t="shared" si="2"/>
        <v>0</v>
      </c>
    </row>
    <row r="151" spans="2:7" ht="13.5" customHeight="1" x14ac:dyDescent="0.2">
      <c r="B151" s="9" t="s">
        <v>261</v>
      </c>
      <c r="C151" s="10" t="s">
        <v>262</v>
      </c>
      <c r="D151" s="22">
        <v>2019</v>
      </c>
      <c r="E151" s="23" t="s">
        <v>13</v>
      </c>
      <c r="F151" s="24">
        <v>0</v>
      </c>
      <c r="G151" s="25">
        <f t="shared" si="2"/>
        <v>0</v>
      </c>
    </row>
    <row r="152" spans="2:7" ht="13.5" customHeight="1" x14ac:dyDescent="0.2">
      <c r="B152" s="9" t="s">
        <v>263</v>
      </c>
      <c r="C152" s="10" t="s">
        <v>264</v>
      </c>
      <c r="D152" s="22">
        <v>24</v>
      </c>
      <c r="E152" s="23" t="s">
        <v>13</v>
      </c>
      <c r="F152" s="24">
        <v>0</v>
      </c>
      <c r="G152" s="25">
        <f t="shared" si="2"/>
        <v>0</v>
      </c>
    </row>
    <row r="153" spans="2:7" ht="13.5" customHeight="1" x14ac:dyDescent="0.2">
      <c r="B153" s="15" t="s">
        <v>265</v>
      </c>
      <c r="C153" s="16" t="s">
        <v>266</v>
      </c>
      <c r="D153" s="26">
        <v>136</v>
      </c>
      <c r="E153" s="27" t="s">
        <v>267</v>
      </c>
      <c r="F153" s="28">
        <v>0</v>
      </c>
      <c r="G153" s="29">
        <f t="shared" si="2"/>
        <v>0</v>
      </c>
    </row>
    <row r="154" spans="2:7" ht="6.95" customHeight="1" x14ac:dyDescent="0.2">
      <c r="F154" s="21"/>
    </row>
    <row r="155" spans="2:7" ht="6.95" customHeight="1" x14ac:dyDescent="0.2">
      <c r="F155" s="21"/>
    </row>
    <row r="156" spans="2:7" s="5" customFormat="1" ht="13.5" customHeight="1" x14ac:dyDescent="0.2">
      <c r="B156" s="60" t="s">
        <v>268</v>
      </c>
      <c r="C156" s="61"/>
      <c r="D156" s="61"/>
      <c r="E156" s="61"/>
      <c r="F156" s="61"/>
      <c r="G156" s="62"/>
    </row>
    <row r="157" spans="2:7" ht="13.5" customHeight="1" x14ac:dyDescent="0.2">
      <c r="B157" s="15" t="s">
        <v>269</v>
      </c>
      <c r="C157" s="16" t="s">
        <v>270</v>
      </c>
      <c r="D157" s="26">
        <v>3</v>
      </c>
      <c r="E157" s="27" t="s">
        <v>8</v>
      </c>
      <c r="F157" s="28">
        <v>0</v>
      </c>
      <c r="G157" s="29">
        <f t="shared" si="2"/>
        <v>0</v>
      </c>
    </row>
    <row r="158" spans="2:7" ht="6.95" customHeight="1" x14ac:dyDescent="0.2">
      <c r="F158" s="21"/>
    </row>
    <row r="159" spans="2:7" ht="6.95" customHeight="1" x14ac:dyDescent="0.2">
      <c r="F159" s="21"/>
    </row>
    <row r="160" spans="2:7" s="5" customFormat="1" ht="13.5" customHeight="1" x14ac:dyDescent="0.2">
      <c r="B160" s="60" t="s">
        <v>271</v>
      </c>
      <c r="C160" s="61"/>
      <c r="D160" s="61"/>
      <c r="E160" s="61"/>
      <c r="F160" s="61"/>
      <c r="G160" s="62"/>
    </row>
    <row r="161" spans="2:7" ht="13.5" customHeight="1" x14ac:dyDescent="0.2">
      <c r="B161" s="15" t="s">
        <v>272</v>
      </c>
      <c r="C161" s="16" t="s">
        <v>273</v>
      </c>
      <c r="D161" s="26">
        <v>2</v>
      </c>
      <c r="E161" s="27" t="s">
        <v>8</v>
      </c>
      <c r="F161" s="28">
        <v>0</v>
      </c>
      <c r="G161" s="29">
        <f t="shared" si="2"/>
        <v>0</v>
      </c>
    </row>
    <row r="162" spans="2:7" ht="6.95" customHeight="1" x14ac:dyDescent="0.2">
      <c r="F162" s="21"/>
    </row>
    <row r="163" spans="2:7" ht="6.95" customHeight="1" x14ac:dyDescent="0.2">
      <c r="F163" s="21"/>
    </row>
    <row r="164" spans="2:7" s="5" customFormat="1" ht="13.5" customHeight="1" x14ac:dyDescent="0.2">
      <c r="B164" s="60" t="s">
        <v>274</v>
      </c>
      <c r="C164" s="61"/>
      <c r="D164" s="61"/>
      <c r="E164" s="61"/>
      <c r="F164" s="61"/>
      <c r="G164" s="62"/>
    </row>
    <row r="165" spans="2:7" ht="13.5" customHeight="1" x14ac:dyDescent="0.2">
      <c r="B165" s="15" t="s">
        <v>275</v>
      </c>
      <c r="C165" s="16" t="s">
        <v>276</v>
      </c>
      <c r="D165" s="26">
        <v>20</v>
      </c>
      <c r="E165" s="27" t="s">
        <v>8</v>
      </c>
      <c r="F165" s="28">
        <v>0</v>
      </c>
      <c r="G165" s="29">
        <f t="shared" si="2"/>
        <v>0</v>
      </c>
    </row>
    <row r="166" spans="2:7" ht="6.95" customHeight="1" x14ac:dyDescent="0.2">
      <c r="F166" s="21"/>
    </row>
    <row r="167" spans="2:7" ht="6.95" customHeight="1" x14ac:dyDescent="0.2">
      <c r="F167" s="21"/>
    </row>
    <row r="168" spans="2:7" s="5" customFormat="1" ht="13.5" customHeight="1" x14ac:dyDescent="0.2">
      <c r="B168" s="60" t="s">
        <v>277</v>
      </c>
      <c r="C168" s="61"/>
      <c r="D168" s="61"/>
      <c r="E168" s="61"/>
      <c r="F168" s="61"/>
      <c r="G168" s="62"/>
    </row>
    <row r="169" spans="2:7" ht="13.5" customHeight="1" x14ac:dyDescent="0.2">
      <c r="B169" s="9" t="s">
        <v>278</v>
      </c>
      <c r="C169" s="10" t="s">
        <v>279</v>
      </c>
      <c r="D169" s="22">
        <v>161833</v>
      </c>
      <c r="E169" s="23" t="s">
        <v>28</v>
      </c>
      <c r="F169" s="24">
        <v>0</v>
      </c>
      <c r="G169" s="25">
        <f t="shared" si="2"/>
        <v>0</v>
      </c>
    </row>
    <row r="170" spans="2:7" ht="13.5" customHeight="1" x14ac:dyDescent="0.2">
      <c r="B170" s="9" t="s">
        <v>280</v>
      </c>
      <c r="C170" s="10" t="s">
        <v>281</v>
      </c>
      <c r="D170" s="22">
        <v>3.2</v>
      </c>
      <c r="E170" s="23" t="s">
        <v>50</v>
      </c>
      <c r="F170" s="24">
        <v>0</v>
      </c>
      <c r="G170" s="25">
        <f t="shared" si="2"/>
        <v>0</v>
      </c>
    </row>
    <row r="171" spans="2:7" ht="13.5" customHeight="1" x14ac:dyDescent="0.2">
      <c r="B171" s="9" t="s">
        <v>282</v>
      </c>
      <c r="C171" s="10" t="s">
        <v>283</v>
      </c>
      <c r="D171" s="22">
        <v>3.6</v>
      </c>
      <c r="E171" s="23" t="s">
        <v>50</v>
      </c>
      <c r="F171" s="24">
        <v>0</v>
      </c>
      <c r="G171" s="25">
        <f t="shared" si="2"/>
        <v>0</v>
      </c>
    </row>
    <row r="172" spans="2:7" s="72" customFormat="1" ht="13.5" customHeight="1" x14ac:dyDescent="0.2">
      <c r="B172" s="67" t="s">
        <v>284</v>
      </c>
      <c r="C172" s="68" t="s">
        <v>285</v>
      </c>
      <c r="D172" s="69">
        <v>5</v>
      </c>
      <c r="E172" s="70" t="s">
        <v>50</v>
      </c>
      <c r="F172" s="66">
        <v>0</v>
      </c>
      <c r="G172" s="71">
        <f t="shared" si="2"/>
        <v>0</v>
      </c>
    </row>
    <row r="173" spans="2:7" s="72" customFormat="1" ht="13.5" customHeight="1" x14ac:dyDescent="0.2">
      <c r="B173" s="67" t="s">
        <v>286</v>
      </c>
      <c r="C173" s="68" t="s">
        <v>287</v>
      </c>
      <c r="D173" s="69">
        <v>709</v>
      </c>
      <c r="E173" s="70" t="s">
        <v>28</v>
      </c>
      <c r="F173" s="66">
        <v>0</v>
      </c>
      <c r="G173" s="71">
        <f t="shared" si="2"/>
        <v>0</v>
      </c>
    </row>
    <row r="174" spans="2:7" s="72" customFormat="1" ht="13.5" customHeight="1" x14ac:dyDescent="0.2">
      <c r="B174" s="67" t="s">
        <v>288</v>
      </c>
      <c r="C174" s="68" t="s">
        <v>289</v>
      </c>
      <c r="D174" s="69">
        <v>38469</v>
      </c>
      <c r="E174" s="70" t="s">
        <v>28</v>
      </c>
      <c r="F174" s="66">
        <v>0</v>
      </c>
      <c r="G174" s="71">
        <f t="shared" si="2"/>
        <v>0</v>
      </c>
    </row>
    <row r="175" spans="2:7" s="72" customFormat="1" ht="13.5" customHeight="1" x14ac:dyDescent="0.2">
      <c r="B175" s="67" t="s">
        <v>290</v>
      </c>
      <c r="C175" s="68" t="s">
        <v>291</v>
      </c>
      <c r="D175" s="69">
        <v>283</v>
      </c>
      <c r="E175" s="70" t="s">
        <v>28</v>
      </c>
      <c r="F175" s="66">
        <v>0</v>
      </c>
      <c r="G175" s="71">
        <f t="shared" si="2"/>
        <v>0</v>
      </c>
    </row>
    <row r="176" spans="2:7" s="72" customFormat="1" ht="13.5" customHeight="1" x14ac:dyDescent="0.2">
      <c r="B176" s="67" t="s">
        <v>292</v>
      </c>
      <c r="C176" s="68" t="s">
        <v>293</v>
      </c>
      <c r="D176" s="69">
        <v>8316</v>
      </c>
      <c r="E176" s="70" t="s">
        <v>28</v>
      </c>
      <c r="F176" s="66">
        <v>0</v>
      </c>
      <c r="G176" s="71">
        <f t="shared" si="2"/>
        <v>0</v>
      </c>
    </row>
    <row r="177" spans="2:7" s="72" customFormat="1" ht="13.5" customHeight="1" x14ac:dyDescent="0.2">
      <c r="B177" s="67" t="s">
        <v>294</v>
      </c>
      <c r="C177" s="68" t="s">
        <v>295</v>
      </c>
      <c r="D177" s="69">
        <v>2972</v>
      </c>
      <c r="E177" s="70" t="s">
        <v>28</v>
      </c>
      <c r="F177" s="66">
        <v>0</v>
      </c>
      <c r="G177" s="71">
        <f t="shared" si="2"/>
        <v>0</v>
      </c>
    </row>
    <row r="178" spans="2:7" s="72" customFormat="1" ht="13.5" customHeight="1" x14ac:dyDescent="0.2">
      <c r="B178" s="67" t="s">
        <v>296</v>
      </c>
      <c r="C178" s="68" t="s">
        <v>297</v>
      </c>
      <c r="D178" s="69">
        <v>32.799999999999997</v>
      </c>
      <c r="E178" s="70" t="s">
        <v>50</v>
      </c>
      <c r="F178" s="66">
        <v>0</v>
      </c>
      <c r="G178" s="71">
        <f t="shared" si="2"/>
        <v>0</v>
      </c>
    </row>
    <row r="179" spans="2:7" s="72" customFormat="1" ht="13.5" customHeight="1" x14ac:dyDescent="0.2">
      <c r="B179" s="67" t="s">
        <v>298</v>
      </c>
      <c r="C179" s="68" t="s">
        <v>299</v>
      </c>
      <c r="D179" s="69">
        <v>500</v>
      </c>
      <c r="E179" s="70" t="s">
        <v>28</v>
      </c>
      <c r="F179" s="66">
        <v>0</v>
      </c>
      <c r="G179" s="71">
        <f t="shared" si="2"/>
        <v>0</v>
      </c>
    </row>
    <row r="180" spans="2:7" s="72" customFormat="1" ht="13.5" customHeight="1" x14ac:dyDescent="0.2">
      <c r="B180" s="67" t="s">
        <v>300</v>
      </c>
      <c r="C180" s="68" t="s">
        <v>301</v>
      </c>
      <c r="D180" s="69">
        <v>9.6999999999999993</v>
      </c>
      <c r="E180" s="70" t="s">
        <v>50</v>
      </c>
      <c r="F180" s="66">
        <v>0</v>
      </c>
      <c r="G180" s="71">
        <f t="shared" si="2"/>
        <v>0</v>
      </c>
    </row>
    <row r="181" spans="2:7" s="72" customFormat="1" ht="13.5" customHeight="1" x14ac:dyDescent="0.2">
      <c r="B181" s="67" t="s">
        <v>302</v>
      </c>
      <c r="C181" s="68" t="s">
        <v>303</v>
      </c>
      <c r="D181" s="69">
        <v>23.7</v>
      </c>
      <c r="E181" s="70" t="s">
        <v>50</v>
      </c>
      <c r="F181" s="66">
        <v>0</v>
      </c>
      <c r="G181" s="71">
        <f t="shared" si="2"/>
        <v>0</v>
      </c>
    </row>
    <row r="182" spans="2:7" s="72" customFormat="1" ht="13.5" customHeight="1" x14ac:dyDescent="0.2">
      <c r="B182" s="67" t="s">
        <v>304</v>
      </c>
      <c r="C182" s="68" t="s">
        <v>305</v>
      </c>
      <c r="D182" s="69">
        <v>22.2</v>
      </c>
      <c r="E182" s="70" t="s">
        <v>50</v>
      </c>
      <c r="F182" s="66">
        <v>0</v>
      </c>
      <c r="G182" s="71">
        <f t="shared" si="2"/>
        <v>0</v>
      </c>
    </row>
    <row r="183" spans="2:7" s="72" customFormat="1" ht="13.5" customHeight="1" x14ac:dyDescent="0.2">
      <c r="B183" s="67" t="s">
        <v>306</v>
      </c>
      <c r="C183" s="68" t="s">
        <v>307</v>
      </c>
      <c r="D183" s="69">
        <v>1.5</v>
      </c>
      <c r="E183" s="70" t="s">
        <v>50</v>
      </c>
      <c r="F183" s="66">
        <v>0</v>
      </c>
      <c r="G183" s="71">
        <f t="shared" si="2"/>
        <v>0</v>
      </c>
    </row>
    <row r="184" spans="2:7" s="72" customFormat="1" ht="13.5" customHeight="1" x14ac:dyDescent="0.2">
      <c r="B184" s="67" t="s">
        <v>308</v>
      </c>
      <c r="C184" s="68" t="s">
        <v>49</v>
      </c>
      <c r="D184" s="69">
        <v>3</v>
      </c>
      <c r="E184" s="70" t="s">
        <v>50</v>
      </c>
      <c r="F184" s="66">
        <v>0</v>
      </c>
      <c r="G184" s="71">
        <f t="shared" si="2"/>
        <v>0</v>
      </c>
    </row>
    <row r="185" spans="2:7" s="72" customFormat="1" ht="13.5" customHeight="1" x14ac:dyDescent="0.2">
      <c r="B185" s="67" t="s">
        <v>309</v>
      </c>
      <c r="C185" s="68" t="s">
        <v>310</v>
      </c>
      <c r="D185" s="69">
        <v>15</v>
      </c>
      <c r="E185" s="70" t="s">
        <v>50</v>
      </c>
      <c r="F185" s="66">
        <v>0</v>
      </c>
      <c r="G185" s="71">
        <f t="shared" si="2"/>
        <v>0</v>
      </c>
    </row>
    <row r="186" spans="2:7" ht="6.95" customHeight="1" x14ac:dyDescent="0.2">
      <c r="F186" s="21"/>
    </row>
    <row r="187" spans="2:7" ht="6.95" customHeight="1" x14ac:dyDescent="0.2">
      <c r="F187" s="21"/>
    </row>
    <row r="188" spans="2:7" s="5" customFormat="1" ht="13.5" customHeight="1" x14ac:dyDescent="0.2">
      <c r="B188" s="60" t="s">
        <v>311</v>
      </c>
      <c r="C188" s="61"/>
      <c r="D188" s="61"/>
      <c r="E188" s="61"/>
      <c r="F188" s="61"/>
      <c r="G188" s="62"/>
    </row>
    <row r="189" spans="2:7" ht="13.5" customHeight="1" x14ac:dyDescent="0.2">
      <c r="B189" s="15" t="s">
        <v>312</v>
      </c>
      <c r="C189" s="16" t="s">
        <v>0</v>
      </c>
      <c r="D189" s="26">
        <v>1</v>
      </c>
      <c r="E189" s="27" t="s">
        <v>355</v>
      </c>
      <c r="F189" s="28">
        <v>0</v>
      </c>
      <c r="G189" s="29">
        <f t="shared" ref="G189:G246" si="3">D189*F189</f>
        <v>0</v>
      </c>
    </row>
    <row r="190" spans="2:7" ht="6.95" customHeight="1" x14ac:dyDescent="0.2">
      <c r="F190" s="21"/>
    </row>
    <row r="191" spans="2:7" ht="6.95" customHeight="1" x14ac:dyDescent="0.2">
      <c r="F191" s="21"/>
    </row>
    <row r="192" spans="2:7" ht="13.5" customHeight="1" x14ac:dyDescent="0.2">
      <c r="B192" s="57" t="s">
        <v>313</v>
      </c>
      <c r="C192" s="58"/>
      <c r="D192" s="58"/>
      <c r="E192" s="58"/>
      <c r="F192" s="58"/>
      <c r="G192" s="59"/>
    </row>
    <row r="193" spans="2:7" ht="6.95" customHeight="1" x14ac:dyDescent="0.2">
      <c r="B193" s="5"/>
      <c r="C193" s="5"/>
      <c r="D193" s="5"/>
      <c r="E193" s="5"/>
      <c r="F193" s="5"/>
      <c r="G193" s="5"/>
    </row>
    <row r="194" spans="2:7" ht="6.95" customHeight="1" x14ac:dyDescent="0.2">
      <c r="B194" s="5"/>
      <c r="C194" s="5"/>
      <c r="D194" s="5"/>
      <c r="E194" s="5"/>
      <c r="F194" s="5"/>
      <c r="G194" s="5"/>
    </row>
    <row r="195" spans="2:7" s="5" customFormat="1" ht="13.5" customHeight="1" x14ac:dyDescent="0.2">
      <c r="B195" s="60" t="s">
        <v>2</v>
      </c>
      <c r="C195" s="61"/>
      <c r="D195" s="61"/>
      <c r="E195" s="61"/>
      <c r="F195" s="61"/>
      <c r="G195" s="62"/>
    </row>
    <row r="196" spans="2:7" ht="13.5" customHeight="1" x14ac:dyDescent="0.2">
      <c r="B196" s="9" t="s">
        <v>314</v>
      </c>
      <c r="C196" s="10" t="s">
        <v>315</v>
      </c>
      <c r="D196" s="22">
        <v>283</v>
      </c>
      <c r="E196" s="23" t="s">
        <v>13</v>
      </c>
      <c r="F196" s="24">
        <v>0</v>
      </c>
      <c r="G196" s="25">
        <f t="shared" si="3"/>
        <v>0</v>
      </c>
    </row>
    <row r="197" spans="2:7" s="72" customFormat="1" ht="13.5" customHeight="1" x14ac:dyDescent="0.2">
      <c r="B197" s="73" t="s">
        <v>316</v>
      </c>
      <c r="C197" s="74" t="s">
        <v>317</v>
      </c>
      <c r="D197" s="75">
        <v>1</v>
      </c>
      <c r="E197" s="76" t="s">
        <v>5</v>
      </c>
      <c r="F197" s="77">
        <v>0</v>
      </c>
      <c r="G197" s="78">
        <f t="shared" si="3"/>
        <v>0</v>
      </c>
    </row>
    <row r="198" spans="2:7" ht="6.95" customHeight="1" x14ac:dyDescent="0.2">
      <c r="F198" s="21"/>
    </row>
    <row r="199" spans="2:7" ht="6.95" customHeight="1" x14ac:dyDescent="0.2">
      <c r="F199" s="21"/>
    </row>
    <row r="200" spans="2:7" s="5" customFormat="1" ht="13.5" customHeight="1" x14ac:dyDescent="0.2">
      <c r="B200" s="60" t="s">
        <v>76</v>
      </c>
      <c r="C200" s="61"/>
      <c r="D200" s="61"/>
      <c r="E200" s="61"/>
      <c r="F200" s="61"/>
      <c r="G200" s="62"/>
    </row>
    <row r="201" spans="2:7" ht="13.5" customHeight="1" x14ac:dyDescent="0.2">
      <c r="B201" s="9" t="s">
        <v>318</v>
      </c>
      <c r="C201" s="10" t="s">
        <v>319</v>
      </c>
      <c r="D201" s="22">
        <v>1</v>
      </c>
      <c r="E201" s="23" t="s">
        <v>5</v>
      </c>
      <c r="F201" s="24">
        <v>0</v>
      </c>
      <c r="G201" s="25">
        <f t="shared" si="3"/>
        <v>0</v>
      </c>
    </row>
    <row r="202" spans="2:7" ht="13.5" customHeight="1" x14ac:dyDescent="0.2">
      <c r="B202" s="15" t="s">
        <v>320</v>
      </c>
      <c r="C202" s="16" t="s">
        <v>99</v>
      </c>
      <c r="D202" s="26">
        <v>469</v>
      </c>
      <c r="E202" s="27" t="s">
        <v>28</v>
      </c>
      <c r="F202" s="28">
        <v>0</v>
      </c>
      <c r="G202" s="29">
        <f t="shared" si="3"/>
        <v>0</v>
      </c>
    </row>
    <row r="203" spans="2:7" ht="6.95" customHeight="1" x14ac:dyDescent="0.2">
      <c r="F203" s="21"/>
    </row>
    <row r="204" spans="2:7" ht="6.95" customHeight="1" x14ac:dyDescent="0.2">
      <c r="F204" s="21"/>
    </row>
    <row r="205" spans="2:7" s="5" customFormat="1" ht="13.5" customHeight="1" x14ac:dyDescent="0.2">
      <c r="B205" s="60" t="s">
        <v>268</v>
      </c>
      <c r="C205" s="61"/>
      <c r="D205" s="61"/>
      <c r="E205" s="61"/>
      <c r="F205" s="61"/>
      <c r="G205" s="62"/>
    </row>
    <row r="206" spans="2:7" ht="13.5" customHeight="1" x14ac:dyDescent="0.2">
      <c r="B206" s="9" t="s">
        <v>321</v>
      </c>
      <c r="C206" s="10" t="s">
        <v>322</v>
      </c>
      <c r="D206" s="22">
        <v>23</v>
      </c>
      <c r="E206" s="23" t="s">
        <v>28</v>
      </c>
      <c r="F206" s="24">
        <v>0</v>
      </c>
      <c r="G206" s="25">
        <f t="shared" si="3"/>
        <v>0</v>
      </c>
    </row>
    <row r="207" spans="2:7" ht="13.5" customHeight="1" x14ac:dyDescent="0.2">
      <c r="B207" s="9"/>
      <c r="C207" s="10" t="s">
        <v>357</v>
      </c>
      <c r="D207" s="22">
        <v>24</v>
      </c>
      <c r="E207" s="23" t="s">
        <v>13</v>
      </c>
      <c r="F207" s="24">
        <v>0</v>
      </c>
      <c r="G207" s="25">
        <f t="shared" si="3"/>
        <v>0</v>
      </c>
    </row>
    <row r="208" spans="2:7" ht="13.5" customHeight="1" x14ac:dyDescent="0.2">
      <c r="B208" s="9"/>
      <c r="C208" s="10" t="s">
        <v>358</v>
      </c>
      <c r="D208" s="22">
        <v>61</v>
      </c>
      <c r="E208" s="23" t="s">
        <v>13</v>
      </c>
      <c r="F208" s="24">
        <v>0</v>
      </c>
      <c r="G208" s="25">
        <f t="shared" si="3"/>
        <v>0</v>
      </c>
    </row>
    <row r="209" spans="2:7" ht="13.5" customHeight="1" x14ac:dyDescent="0.2">
      <c r="B209" s="15"/>
      <c r="C209" s="16" t="s">
        <v>359</v>
      </c>
      <c r="D209" s="26">
        <v>40</v>
      </c>
      <c r="E209" s="27" t="s">
        <v>13</v>
      </c>
      <c r="F209" s="28">
        <v>0</v>
      </c>
      <c r="G209" s="29">
        <f t="shared" si="3"/>
        <v>0</v>
      </c>
    </row>
    <row r="210" spans="2:7" ht="6.95" customHeight="1" x14ac:dyDescent="0.2">
      <c r="F210" s="21"/>
    </row>
    <row r="211" spans="2:7" ht="6.95" customHeight="1" x14ac:dyDescent="0.2">
      <c r="F211" s="21"/>
    </row>
    <row r="212" spans="2:7" s="5" customFormat="1" ht="13.5" customHeight="1" x14ac:dyDescent="0.2">
      <c r="B212" s="60" t="s">
        <v>271</v>
      </c>
      <c r="C212" s="61"/>
      <c r="D212" s="61"/>
      <c r="E212" s="61"/>
      <c r="F212" s="61"/>
      <c r="G212" s="62"/>
    </row>
    <row r="213" spans="2:7" ht="13.5" customHeight="1" x14ac:dyDescent="0.2">
      <c r="B213" s="9" t="s">
        <v>323</v>
      </c>
      <c r="C213" s="10" t="s">
        <v>324</v>
      </c>
      <c r="D213" s="22">
        <v>1</v>
      </c>
      <c r="E213" s="23" t="s">
        <v>8</v>
      </c>
      <c r="F213" s="24">
        <v>0</v>
      </c>
      <c r="G213" s="25">
        <f t="shared" si="3"/>
        <v>0</v>
      </c>
    </row>
    <row r="214" spans="2:7" ht="13.5" customHeight="1" x14ac:dyDescent="0.2">
      <c r="B214" s="15" t="s">
        <v>325</v>
      </c>
      <c r="C214" s="16" t="s">
        <v>326</v>
      </c>
      <c r="D214" s="26">
        <v>1</v>
      </c>
      <c r="E214" s="27" t="s">
        <v>8</v>
      </c>
      <c r="F214" s="28">
        <v>0</v>
      </c>
      <c r="G214" s="29">
        <f t="shared" si="3"/>
        <v>0</v>
      </c>
    </row>
    <row r="215" spans="2:7" ht="6.95" customHeight="1" x14ac:dyDescent="0.2">
      <c r="F215" s="21"/>
    </row>
    <row r="216" spans="2:7" ht="6.95" customHeight="1" x14ac:dyDescent="0.2">
      <c r="F216" s="21"/>
    </row>
    <row r="217" spans="2:7" ht="13.5" customHeight="1" x14ac:dyDescent="0.2">
      <c r="B217" s="57" t="s">
        <v>327</v>
      </c>
      <c r="C217" s="58"/>
      <c r="D217" s="58"/>
      <c r="E217" s="58"/>
      <c r="F217" s="58"/>
      <c r="G217" s="59"/>
    </row>
    <row r="218" spans="2:7" ht="6.95" customHeight="1" x14ac:dyDescent="0.2">
      <c r="B218" s="5"/>
      <c r="C218" s="6"/>
      <c r="D218" s="7"/>
      <c r="E218" s="5"/>
      <c r="F218" s="8"/>
      <c r="G218" s="8"/>
    </row>
    <row r="219" spans="2:7" ht="6.95" customHeight="1" x14ac:dyDescent="0.2">
      <c r="B219" s="5"/>
      <c r="C219" s="6"/>
      <c r="D219" s="7"/>
      <c r="E219" s="5"/>
      <c r="F219" s="8"/>
      <c r="G219" s="8"/>
    </row>
    <row r="220" spans="2:7" s="5" customFormat="1" ht="13.5" customHeight="1" x14ac:dyDescent="0.2">
      <c r="B220" s="60" t="s">
        <v>2</v>
      </c>
      <c r="C220" s="61"/>
      <c r="D220" s="61"/>
      <c r="E220" s="61"/>
      <c r="F220" s="61"/>
      <c r="G220" s="62"/>
    </row>
    <row r="221" spans="2:7" ht="13.5" customHeight="1" x14ac:dyDescent="0.2">
      <c r="B221" s="9" t="s">
        <v>328</v>
      </c>
      <c r="C221" s="10" t="s">
        <v>12</v>
      </c>
      <c r="D221" s="22">
        <v>616</v>
      </c>
      <c r="E221" s="23" t="s">
        <v>13</v>
      </c>
      <c r="F221" s="24">
        <v>0</v>
      </c>
      <c r="G221" s="25">
        <f t="shared" si="3"/>
        <v>0</v>
      </c>
    </row>
    <row r="222" spans="2:7" ht="13.5" customHeight="1" x14ac:dyDescent="0.2">
      <c r="B222" s="9" t="s">
        <v>329</v>
      </c>
      <c r="C222" s="10" t="s">
        <v>37</v>
      </c>
      <c r="D222" s="22">
        <v>2</v>
      </c>
      <c r="E222" s="23" t="s">
        <v>8</v>
      </c>
      <c r="F222" s="24">
        <v>0</v>
      </c>
      <c r="G222" s="25">
        <f t="shared" si="3"/>
        <v>0</v>
      </c>
    </row>
    <row r="223" spans="2:7" ht="13.5" customHeight="1" x14ac:dyDescent="0.2">
      <c r="B223" s="15" t="s">
        <v>330</v>
      </c>
      <c r="C223" s="16" t="s">
        <v>58</v>
      </c>
      <c r="D223" s="26">
        <v>1014</v>
      </c>
      <c r="E223" s="27" t="s">
        <v>28</v>
      </c>
      <c r="F223" s="28">
        <v>0</v>
      </c>
      <c r="G223" s="29">
        <f t="shared" si="3"/>
        <v>0</v>
      </c>
    </row>
    <row r="224" spans="2:7" ht="6.95" customHeight="1" x14ac:dyDescent="0.2">
      <c r="F224" s="21"/>
    </row>
    <row r="225" spans="2:7" ht="6.95" customHeight="1" x14ac:dyDescent="0.2">
      <c r="F225" s="21"/>
    </row>
    <row r="226" spans="2:7" s="5" customFormat="1" ht="13.5" customHeight="1" x14ac:dyDescent="0.2">
      <c r="B226" s="60" t="s">
        <v>76</v>
      </c>
      <c r="C226" s="61"/>
      <c r="D226" s="61"/>
      <c r="E226" s="61"/>
      <c r="F226" s="61"/>
      <c r="G226" s="62"/>
    </row>
    <row r="227" spans="2:7" ht="13.5" customHeight="1" x14ac:dyDescent="0.2">
      <c r="B227" s="9" t="s">
        <v>331</v>
      </c>
      <c r="C227" s="10" t="s">
        <v>84</v>
      </c>
      <c r="D227" s="22">
        <v>20</v>
      </c>
      <c r="E227" s="23" t="s">
        <v>85</v>
      </c>
      <c r="F227" s="24">
        <v>0</v>
      </c>
      <c r="G227" s="25">
        <f t="shared" si="3"/>
        <v>0</v>
      </c>
    </row>
    <row r="228" spans="2:7" ht="13.5" customHeight="1" x14ac:dyDescent="0.2">
      <c r="B228" s="15" t="s">
        <v>332</v>
      </c>
      <c r="C228" s="16" t="s">
        <v>99</v>
      </c>
      <c r="D228" s="26">
        <v>1888</v>
      </c>
      <c r="E228" s="27" t="s">
        <v>28</v>
      </c>
      <c r="F228" s="28">
        <v>0</v>
      </c>
      <c r="G228" s="29">
        <f t="shared" si="3"/>
        <v>0</v>
      </c>
    </row>
    <row r="229" spans="2:7" ht="6.95" customHeight="1" x14ac:dyDescent="0.2">
      <c r="F229" s="21"/>
    </row>
    <row r="230" spans="2:7" ht="6.95" customHeight="1" x14ac:dyDescent="0.2">
      <c r="F230" s="21"/>
    </row>
    <row r="231" spans="2:7" s="5" customFormat="1" ht="13.5" customHeight="1" x14ac:dyDescent="0.2">
      <c r="B231" s="53" t="s">
        <v>356</v>
      </c>
      <c r="C231" s="54"/>
      <c r="D231" s="54"/>
      <c r="E231" s="54"/>
      <c r="F231" s="54"/>
      <c r="G231" s="55"/>
    </row>
    <row r="232" spans="2:7" ht="13.5" customHeight="1" x14ac:dyDescent="0.2">
      <c r="B232" s="36" t="s">
        <v>333</v>
      </c>
      <c r="C232" s="37" t="s">
        <v>240</v>
      </c>
      <c r="D232" s="42">
        <v>1811</v>
      </c>
      <c r="E232" s="43" t="s">
        <v>28</v>
      </c>
      <c r="F232" s="44">
        <v>0</v>
      </c>
      <c r="G232" s="45">
        <f t="shared" si="3"/>
        <v>0</v>
      </c>
    </row>
    <row r="233" spans="2:7" ht="13.5" customHeight="1" x14ac:dyDescent="0.2">
      <c r="B233" s="9" t="s">
        <v>334</v>
      </c>
      <c r="C233" s="10" t="s">
        <v>371</v>
      </c>
      <c r="D233" s="22">
        <v>80</v>
      </c>
      <c r="E233" s="23" t="s">
        <v>28</v>
      </c>
      <c r="F233" s="24">
        <v>0</v>
      </c>
      <c r="G233" s="25">
        <f t="shared" si="3"/>
        <v>0</v>
      </c>
    </row>
    <row r="234" spans="2:7" ht="13.5" customHeight="1" x14ac:dyDescent="0.2">
      <c r="B234" s="9" t="s">
        <v>335</v>
      </c>
      <c r="C234" s="10" t="s">
        <v>375</v>
      </c>
      <c r="D234" s="22">
        <v>71</v>
      </c>
      <c r="E234" s="23" t="s">
        <v>28</v>
      </c>
      <c r="F234" s="24">
        <v>0</v>
      </c>
      <c r="G234" s="25">
        <f t="shared" si="3"/>
        <v>0</v>
      </c>
    </row>
    <row r="235" spans="2:7" ht="13.5" customHeight="1" x14ac:dyDescent="0.2">
      <c r="B235" s="9" t="s">
        <v>336</v>
      </c>
      <c r="C235" s="10" t="s">
        <v>373</v>
      </c>
      <c r="D235" s="22">
        <v>1461</v>
      </c>
      <c r="E235" s="23" t="s">
        <v>28</v>
      </c>
      <c r="F235" s="24">
        <v>0</v>
      </c>
      <c r="G235" s="25">
        <f t="shared" si="3"/>
        <v>0</v>
      </c>
    </row>
    <row r="236" spans="2:7" ht="13.5" customHeight="1" x14ac:dyDescent="0.2">
      <c r="B236" s="9" t="s">
        <v>337</v>
      </c>
      <c r="C236" s="10" t="s">
        <v>376</v>
      </c>
      <c r="D236" s="22">
        <v>1371</v>
      </c>
      <c r="E236" s="23" t="s">
        <v>28</v>
      </c>
      <c r="F236" s="24">
        <v>0</v>
      </c>
      <c r="G236" s="25">
        <f t="shared" si="3"/>
        <v>0</v>
      </c>
    </row>
    <row r="237" spans="2:7" ht="13.5" customHeight="1" x14ac:dyDescent="0.2">
      <c r="B237" s="9" t="s">
        <v>338</v>
      </c>
      <c r="C237" s="10" t="s">
        <v>247</v>
      </c>
      <c r="D237" s="22">
        <v>1371</v>
      </c>
      <c r="E237" s="23" t="s">
        <v>28</v>
      </c>
      <c r="F237" s="24">
        <v>0</v>
      </c>
      <c r="G237" s="25">
        <f t="shared" si="3"/>
        <v>0</v>
      </c>
    </row>
    <row r="238" spans="2:7" ht="13.5" customHeight="1" x14ac:dyDescent="0.2">
      <c r="B238" s="9" t="s">
        <v>339</v>
      </c>
      <c r="C238" s="10" t="s">
        <v>377</v>
      </c>
      <c r="D238" s="22">
        <v>1371</v>
      </c>
      <c r="E238" s="23" t="s">
        <v>28</v>
      </c>
      <c r="F238" s="24">
        <v>0</v>
      </c>
      <c r="G238" s="25">
        <f t="shared" si="3"/>
        <v>0</v>
      </c>
    </row>
    <row r="239" spans="2:7" ht="13.5" customHeight="1" x14ac:dyDescent="0.2">
      <c r="B239" s="9" t="s">
        <v>340</v>
      </c>
      <c r="C239" s="10" t="s">
        <v>363</v>
      </c>
      <c r="D239" s="22">
        <v>170</v>
      </c>
      <c r="E239" s="23" t="s">
        <v>13</v>
      </c>
      <c r="F239" s="24">
        <v>0</v>
      </c>
      <c r="G239" s="25">
        <f t="shared" si="3"/>
        <v>0</v>
      </c>
    </row>
    <row r="240" spans="2:7" ht="13.5" customHeight="1" x14ac:dyDescent="0.2">
      <c r="B240" s="9" t="s">
        <v>341</v>
      </c>
      <c r="C240" s="10" t="s">
        <v>364</v>
      </c>
      <c r="D240" s="22">
        <v>540</v>
      </c>
      <c r="E240" s="23" t="s">
        <v>13</v>
      </c>
      <c r="F240" s="24">
        <v>0</v>
      </c>
      <c r="G240" s="25">
        <f t="shared" si="3"/>
        <v>0</v>
      </c>
    </row>
    <row r="241" spans="2:7" ht="13.5" customHeight="1" x14ac:dyDescent="0.2">
      <c r="B241" s="9" t="s">
        <v>342</v>
      </c>
      <c r="C241" s="10" t="s">
        <v>368</v>
      </c>
      <c r="D241" s="22">
        <v>2</v>
      </c>
      <c r="E241" s="23" t="s">
        <v>8</v>
      </c>
      <c r="F241" s="24">
        <v>0</v>
      </c>
      <c r="G241" s="25">
        <f t="shared" si="3"/>
        <v>0</v>
      </c>
    </row>
    <row r="242" spans="2:7" ht="13.5" customHeight="1" x14ac:dyDescent="0.2">
      <c r="B242" s="9" t="s">
        <v>343</v>
      </c>
      <c r="C242" s="10" t="s">
        <v>374</v>
      </c>
      <c r="D242" s="22">
        <v>271</v>
      </c>
      <c r="E242" s="23" t="s">
        <v>28</v>
      </c>
      <c r="F242" s="24">
        <v>0</v>
      </c>
      <c r="G242" s="25">
        <f t="shared" si="3"/>
        <v>0</v>
      </c>
    </row>
    <row r="243" spans="2:7" ht="13.5" customHeight="1" x14ac:dyDescent="0.2">
      <c r="B243" s="9" t="s">
        <v>344</v>
      </c>
      <c r="C243" s="10" t="s">
        <v>258</v>
      </c>
      <c r="D243" s="22">
        <v>245</v>
      </c>
      <c r="E243" s="23" t="s">
        <v>28</v>
      </c>
      <c r="F243" s="24">
        <v>0</v>
      </c>
      <c r="G243" s="25">
        <f t="shared" si="3"/>
        <v>0</v>
      </c>
    </row>
    <row r="244" spans="2:7" ht="13.5" customHeight="1" x14ac:dyDescent="0.2">
      <c r="B244" s="9" t="s">
        <v>345</v>
      </c>
      <c r="C244" s="10" t="s">
        <v>260</v>
      </c>
      <c r="D244" s="22">
        <v>52</v>
      </c>
      <c r="E244" s="23" t="s">
        <v>28</v>
      </c>
      <c r="F244" s="24">
        <v>0</v>
      </c>
      <c r="G244" s="25">
        <f t="shared" si="3"/>
        <v>0</v>
      </c>
    </row>
    <row r="245" spans="2:7" ht="13.5" customHeight="1" x14ac:dyDescent="0.2">
      <c r="B245" s="9" t="s">
        <v>346</v>
      </c>
      <c r="C245" s="10" t="s">
        <v>262</v>
      </c>
      <c r="D245" s="22">
        <v>263</v>
      </c>
      <c r="E245" s="23" t="s">
        <v>13</v>
      </c>
      <c r="F245" s="24">
        <v>0</v>
      </c>
      <c r="G245" s="25">
        <f t="shared" si="3"/>
        <v>0</v>
      </c>
    </row>
    <row r="246" spans="2:7" ht="13.5" customHeight="1" x14ac:dyDescent="0.2">
      <c r="B246" s="15" t="s">
        <v>347</v>
      </c>
      <c r="C246" s="16" t="s">
        <v>264</v>
      </c>
      <c r="D246" s="26">
        <v>8</v>
      </c>
      <c r="E246" s="27" t="s">
        <v>13</v>
      </c>
      <c r="F246" s="28">
        <v>0</v>
      </c>
      <c r="G246" s="29">
        <f t="shared" si="3"/>
        <v>0</v>
      </c>
    </row>
    <row r="247" spans="2:7" ht="6.95" customHeight="1" x14ac:dyDescent="0.2">
      <c r="F247" s="21"/>
    </row>
    <row r="248" spans="2:7" ht="6.95" customHeight="1" x14ac:dyDescent="0.2">
      <c r="F248" s="21"/>
    </row>
    <row r="249" spans="2:7" s="5" customFormat="1" ht="13.5" customHeight="1" x14ac:dyDescent="0.2">
      <c r="B249" s="53" t="s">
        <v>271</v>
      </c>
      <c r="C249" s="54"/>
      <c r="D249" s="54"/>
      <c r="E249" s="54"/>
      <c r="F249" s="54"/>
      <c r="G249" s="55"/>
    </row>
    <row r="250" spans="2:7" ht="13.5" customHeight="1" x14ac:dyDescent="0.2">
      <c r="B250" s="30" t="s">
        <v>348</v>
      </c>
      <c r="C250" s="31" t="s">
        <v>273</v>
      </c>
      <c r="D250" s="32">
        <v>1</v>
      </c>
      <c r="E250" s="33" t="s">
        <v>8</v>
      </c>
      <c r="F250" s="34">
        <v>0</v>
      </c>
      <c r="G250" s="35">
        <f t="shared" ref="G250:G261" si="4">D250*F250</f>
        <v>0</v>
      </c>
    </row>
    <row r="251" spans="2:7" ht="6.95" customHeight="1" x14ac:dyDescent="0.2">
      <c r="F251" s="21"/>
    </row>
    <row r="252" spans="2:7" ht="6.95" customHeight="1" x14ac:dyDescent="0.2">
      <c r="F252" s="21"/>
    </row>
    <row r="253" spans="2:7" s="5" customFormat="1" ht="13.5" customHeight="1" x14ac:dyDescent="0.2">
      <c r="B253" s="53" t="s">
        <v>274</v>
      </c>
      <c r="C253" s="54"/>
      <c r="D253" s="54"/>
      <c r="E253" s="54"/>
      <c r="F253" s="54"/>
      <c r="G253" s="55"/>
    </row>
    <row r="254" spans="2:7" ht="13.5" customHeight="1" x14ac:dyDescent="0.2">
      <c r="B254" s="30" t="s">
        <v>349</v>
      </c>
      <c r="C254" s="31" t="s">
        <v>276</v>
      </c>
      <c r="D254" s="32">
        <v>2</v>
      </c>
      <c r="E254" s="33" t="s">
        <v>8</v>
      </c>
      <c r="F254" s="34">
        <v>0</v>
      </c>
      <c r="G254" s="35">
        <f t="shared" si="4"/>
        <v>0</v>
      </c>
    </row>
    <row r="255" spans="2:7" ht="6.95" customHeight="1" x14ac:dyDescent="0.2">
      <c r="F255" s="21"/>
    </row>
    <row r="256" spans="2:7" ht="6.95" customHeight="1" x14ac:dyDescent="0.2">
      <c r="F256" s="21"/>
    </row>
    <row r="257" spans="2:7" s="5" customFormat="1" ht="13.5" customHeight="1" x14ac:dyDescent="0.2">
      <c r="B257" s="53" t="s">
        <v>277</v>
      </c>
      <c r="C257" s="54"/>
      <c r="D257" s="54"/>
      <c r="E257" s="54"/>
      <c r="F257" s="54"/>
      <c r="G257" s="55"/>
    </row>
    <row r="258" spans="2:7" ht="13.5" customHeight="1" x14ac:dyDescent="0.2">
      <c r="B258" s="36" t="s">
        <v>350</v>
      </c>
      <c r="C258" s="37" t="s">
        <v>279</v>
      </c>
      <c r="D258" s="38">
        <v>2602</v>
      </c>
      <c r="E258" s="39" t="s">
        <v>28</v>
      </c>
      <c r="F258" s="40">
        <v>0</v>
      </c>
      <c r="G258" s="41">
        <f t="shared" si="4"/>
        <v>0</v>
      </c>
    </row>
    <row r="259" spans="2:7" ht="13.5" customHeight="1" x14ac:dyDescent="0.2">
      <c r="B259" s="9" t="s">
        <v>351</v>
      </c>
      <c r="C259" s="10" t="s">
        <v>281</v>
      </c>
      <c r="D259" s="11">
        <v>0.2</v>
      </c>
      <c r="E259" s="12" t="s">
        <v>50</v>
      </c>
      <c r="F259" s="13">
        <v>0</v>
      </c>
      <c r="G259" s="14">
        <f t="shared" si="4"/>
        <v>0</v>
      </c>
    </row>
    <row r="260" spans="2:7" ht="13.5" customHeight="1" x14ac:dyDescent="0.2">
      <c r="B260" s="9" t="s">
        <v>352</v>
      </c>
      <c r="C260" s="10" t="s">
        <v>289</v>
      </c>
      <c r="D260" s="11">
        <v>2602</v>
      </c>
      <c r="E260" s="12" t="s">
        <v>28</v>
      </c>
      <c r="F260" s="13">
        <v>0</v>
      </c>
      <c r="G260" s="14">
        <f t="shared" si="4"/>
        <v>0</v>
      </c>
    </row>
    <row r="261" spans="2:7" ht="13.5" customHeight="1" x14ac:dyDescent="0.2">
      <c r="B261" s="15" t="s">
        <v>353</v>
      </c>
      <c r="C261" s="16" t="s">
        <v>297</v>
      </c>
      <c r="D261" s="17">
        <f>0.5-0.0058113</f>
        <v>0.49418869999999998</v>
      </c>
      <c r="E261" s="18" t="s">
        <v>50</v>
      </c>
      <c r="F261" s="19">
        <v>0</v>
      </c>
      <c r="G261" s="20">
        <f t="shared" si="4"/>
        <v>0</v>
      </c>
    </row>
    <row r="262" spans="2:7" ht="6.95" customHeight="1" x14ac:dyDescent="0.2"/>
    <row r="263" spans="2:7" ht="6.95" customHeight="1" x14ac:dyDescent="0.2"/>
    <row r="264" spans="2:7" ht="13.5" customHeight="1" x14ac:dyDescent="0.2">
      <c r="C264" s="56" t="s">
        <v>378</v>
      </c>
      <c r="D264" s="56"/>
      <c r="E264" s="56"/>
      <c r="F264" s="56"/>
      <c r="G264" s="52">
        <f>SUM(G5,G7:G10,G12,G20:G21,G27:G39,G43:G46,G49,G53:G55,G59:G109,G113:G129,G133:G153,G157,G161,G165,G169:G171,G173:G178,G181:G183,G196,G201:G202,G206:G209,G213:G214,G221:G223,G227:G228,G232:G246,G250,G254,G258:G261)</f>
        <v>0</v>
      </c>
    </row>
    <row r="265" spans="2:7" ht="13.5" customHeight="1" x14ac:dyDescent="0.2">
      <c r="C265" s="56" t="s">
        <v>379</v>
      </c>
      <c r="D265" s="56"/>
      <c r="E265" s="56"/>
      <c r="F265" s="56"/>
      <c r="G265" s="52">
        <f>SUM(G6,G11,G13:G19,G22:G26,G47:G48,G50:G52,G172,G179:G180,G184:G185,G197)</f>
        <v>0</v>
      </c>
    </row>
    <row r="266" spans="2:7" ht="13.5" customHeight="1" x14ac:dyDescent="0.2">
      <c r="C266" s="56" t="s">
        <v>381</v>
      </c>
      <c r="D266" s="56"/>
      <c r="E266" s="56"/>
      <c r="F266" s="56"/>
      <c r="G266" s="52">
        <f>G189</f>
        <v>0</v>
      </c>
    </row>
    <row r="267" spans="2:7" ht="13.5" customHeight="1" x14ac:dyDescent="0.2">
      <c r="C267" s="56" t="s">
        <v>380</v>
      </c>
      <c r="D267" s="56"/>
      <c r="E267" s="56"/>
      <c r="F267" s="56"/>
      <c r="G267" s="52">
        <f>SUM(G264:G266)</f>
        <v>0</v>
      </c>
    </row>
  </sheetData>
  <mergeCells count="27">
    <mergeCell ref="C265:F265"/>
    <mergeCell ref="C266:F266"/>
    <mergeCell ref="C267:F267"/>
    <mergeCell ref="B226:G226"/>
    <mergeCell ref="B231:G231"/>
    <mergeCell ref="B249:G249"/>
    <mergeCell ref="B253:G253"/>
    <mergeCell ref="B257:G257"/>
    <mergeCell ref="C264:F264"/>
    <mergeCell ref="B195:G195"/>
    <mergeCell ref="B200:G200"/>
    <mergeCell ref="B205:G205"/>
    <mergeCell ref="B212:G212"/>
    <mergeCell ref="B217:G217"/>
    <mergeCell ref="B220:G220"/>
    <mergeCell ref="B156:G156"/>
    <mergeCell ref="B160:G160"/>
    <mergeCell ref="B164:G164"/>
    <mergeCell ref="B168:G168"/>
    <mergeCell ref="B188:G188"/>
    <mergeCell ref="B192:G192"/>
    <mergeCell ref="B2:G2"/>
    <mergeCell ref="B4:G4"/>
    <mergeCell ref="B42:G42"/>
    <mergeCell ref="B58:G58"/>
    <mergeCell ref="B112:G112"/>
    <mergeCell ref="B132:G132"/>
  </mergeCells>
  <pageMargins left="0.7" right="0.1" top="1.3" bottom="0.75" header="0.3" footer="0.3"/>
  <pageSetup scale="85" fitToHeight="6" orientation="portrait" r:id="rId1"/>
  <rowBreaks count="4" manualBreakCount="4">
    <brk id="56" max="14" man="1"/>
    <brk id="110" max="14" man="1"/>
    <brk id="166" max="14" man="1"/>
    <brk id="2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Values</vt:lpstr>
      <vt:lpstr>'Schedule of Values'!Print_Area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Sloot</dc:creator>
  <cp:lastModifiedBy>Tom Foster</cp:lastModifiedBy>
  <cp:lastPrinted>2023-06-06T17:38:06Z</cp:lastPrinted>
  <dcterms:created xsi:type="dcterms:W3CDTF">2023-05-16T18:39:05Z</dcterms:created>
  <dcterms:modified xsi:type="dcterms:W3CDTF">2023-10-12T16:24:50Z</dcterms:modified>
</cp:coreProperties>
</file>